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שער" sheetId="1" state="visible" r:id="rId3"/>
    <sheet name="הוראות" sheetId="2" state="visible" r:id="rId4"/>
    <sheet name="דשבורד" sheetId="3" state="visible" r:id="rId5"/>
    <sheet name="הגדרות" sheetId="4" state="visible" r:id="rId6"/>
    <sheet name="תנועות" sheetId="5" state="visible" r:id="rId7"/>
    <sheet name="תקציב" sheetId="6" state="visible" r:id="rId8"/>
    <sheet name="תשלומים" sheetId="7" state="visible" r:id="rId9"/>
    <sheet name="חיסכון" sheetId="8" state="visible" r:id="rId10"/>
  </sheets>
  <definedNames>
    <definedName function="false" hidden="true" localSheetId="4" name="_xlnm._FilterDatabase" vbProcedure="false">תנועות!$A$1:$H$1500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<sst xmlns="http://schemas.openxmlformats.org/spreadsheetml/2006/main" count="431" uniqueCount="164">
  <si>
    <t xml:space="preserve">מאזן בית</t>
  </si>
  <si>
    <t xml:space="preserve">תקציב משפחתי בעברית: הכנסות, הוצאות, תשלומים וחיסכון במקום אחד</t>
  </si>
  <si>
    <t xml:space="preserve">לאן רוצים לעבור?</t>
  </si>
  <si>
    <t xml:space="preserve">דשבורד</t>
  </si>
  <si>
    <t xml:space="preserve">תמונה שנתית: הכנסות, הוצאות, חיסכון וגרפים</t>
  </si>
  <si>
    <t xml:space="preserve">תנועות</t>
  </si>
  <si>
    <t xml:space="preserve">כאן מזינים הכנסות והוצאות</t>
  </si>
  <si>
    <t xml:space="preserve">תקציב</t>
  </si>
  <si>
    <t xml:space="preserve">תקציב מול ביצוע לחודש שבוחרים</t>
  </si>
  <si>
    <t xml:space="preserve">תשלומים</t>
  </si>
  <si>
    <t xml:space="preserve">מתי עסקאות בתשלומים נגמרות, וכמה כסף מתפנה</t>
  </si>
  <si>
    <t xml:space="preserve">חיסכון</t>
  </si>
  <si>
    <t xml:space="preserve">יעדי חיסכון וכמה צריך לחסוך בחודש</t>
  </si>
  <si>
    <t xml:space="preserve">הגדרות</t>
  </si>
  <si>
    <t xml:space="preserve">קטגוריות, תקציב חודשי, שנה וחודש נוכחי</t>
  </si>
  <si>
    <t xml:space="preserve">הוראות</t>
  </si>
  <si>
    <t xml:space="preserve">מדריך שימוש קצר</t>
  </si>
  <si>
    <t xml:space="preserve">תא צהוב עם כתב כחול הוא תא להזנה. כל השאר נוסחאות, ואין לשנות אותן. נתוני הדוגמה בדויים.</t>
  </si>
  <si>
    <t xml:space="preserve">תקציב משפחתי: מדריך שימוש</t>
  </si>
  <si>
    <t xml:space="preserve">מה יש בקובץ</t>
  </si>
  <si>
    <t xml:space="preserve">הגדרות: רשימת הקטגוריות, תקרת תקציב חודשית לכל קטגוריה, שנת מעקב וחודש נוכחי.</t>
  </si>
  <si>
    <t xml:space="preserve">תנועות: כאן מזינים (או מדביקים) הכנסות והוצאות. זו הלשונית היחידה שמעדכנים באופן שוטף.</t>
  </si>
  <si>
    <t xml:space="preserve">תקציב: תקציב מול ביצוע לחודש שבוחרים. מראה איפה חרגתם ואיפה נשאר מקום.</t>
  </si>
  <si>
    <t xml:space="preserve">דשבורד: תמונה שנתית של הכנסות, הוצאות, חיסכון ושיעור חיסכון, עם גרפים.</t>
  </si>
  <si>
    <t xml:space="preserve">תשלומים: מעקב אחרי עסקאות בתשלומים, מתי הן נגמרות וכמה כסף מתפנה בכל חודש.</t>
  </si>
  <si>
    <t xml:space="preserve">חיסכון: יעדי חיסכון, כמה חסר וכמה צריך לחסוך בחודש כדי להגיע ליעד בזמן.</t>
  </si>
  <si>
    <t xml:space="preserve">איך מתחילים (5 דקות)</t>
  </si>
  <si>
    <t xml:space="preserve">1. בלשונית הגדרות: ערכו את שמות הקטגוריות והתקציב החודשי לכל אחת. הזינו את שנת המעקב ואת החודש הנוכחי.</t>
  </si>
  <si>
    <t xml:space="preserve">2. בלשונית תנועות: מחקו את שורות הדוגמה (עמודה H מסומנת 'דוגמה').</t>
  </si>
  <si>
    <t xml:space="preserve">3. הוסיפו תנועות: תאריך, תיאור, קטגוריה מהרשימה הנפתחת וסכום. הסכום תמיד חיובי; הקובץ מזהה לבד אם זו הכנסה או הוצאה לפי הקטגוריה.</t>
  </si>
  <si>
    <t xml:space="preserve">4. אפשר להדביק פירוט מקובץ בנק או אשראי: הדביקו תאריך, תיאור וסכום, ואז בחרו קטגוריה בעמודה C.</t>
  </si>
  <si>
    <t xml:space="preserve">5. עברו לדשבורד ולתקציב. הכול מתעדכן אוטומטית.</t>
  </si>
  <si>
    <t xml:space="preserve">מקרא צבעים</t>
  </si>
  <si>
    <t xml:space="preserve">תא צהוב עם כתב כחול: תא להזנה או לעריכה.</t>
  </si>
  <si>
    <t xml:space="preserve">תא רגיל עם כתב שחור: נוסחה. אין לשנות אותה.</t>
  </si>
  <si>
    <t xml:space="preserve">טיפים</t>
  </si>
  <si>
    <t xml:space="preserve">כרטיסי אשראי מחויבים לרוב ב-10 או 20 בחודש. כדי לראות את ההוצאה בפועל, רשמו כל עסקה בתאריך הקנייה ולא בתאריך החיוב.</t>
  </si>
  <si>
    <t xml:space="preserve">עסקה בתשלומים: רשמו אותה בלשונית תשלומים, ובתנועות רק את התשלום החודשי.</t>
  </si>
  <si>
    <t xml:space="preserve">אפשר להוסיף קטגוריה: כתבו אותה בשורה פנויה בהגדרות (עד שורה 24 כוללת). כדי להוסיף יותר, יש להוסיף שורה בתוך הרשימה ולא אחריה.</t>
  </si>
  <si>
    <t xml:space="preserve">הקובץ אינו מתחבר לבנק או לאשראי. כל הנתונים נשארים אצלכם.</t>
  </si>
  <si>
    <t xml:space="preserve">השימוש בקובץ לשימוש אישי של משק בית אחד. נתוני הדוגמה בדויים.</t>
  </si>
  <si>
    <t xml:space="preserve">דשבורד שנתי</t>
  </si>
  <si>
    <t xml:space="preserve">הכול מתעדכן אוטומטית מלשונית תנועות</t>
  </si>
  <si>
    <t xml:space="preserve">חודשים עם נתונים</t>
  </si>
  <si>
    <t xml:space="preserve">הכנסות</t>
  </si>
  <si>
    <t xml:space="preserve">הוצאות</t>
  </si>
  <si>
    <t xml:space="preserve">חיסכון נטו</t>
  </si>
  <si>
    <t xml:space="preserve">שיעור חיסכון</t>
  </si>
  <si>
    <t xml:space="preserve">הוצאה חודשית ממוצעת</t>
  </si>
  <si>
    <t xml:space="preserve">מספר חודש</t>
  </si>
  <si>
    <t xml:space="preserve">קטגוריה</t>
  </si>
  <si>
    <t xml:space="preserve">ינו</t>
  </si>
  <si>
    <t xml:space="preserve">פבר</t>
  </si>
  <si>
    <t xml:space="preserve">מרץ</t>
  </si>
  <si>
    <t xml:space="preserve">אפר</t>
  </si>
  <si>
    <t xml:space="preserve">מאי</t>
  </si>
  <si>
    <t xml:space="preserve">יוני</t>
  </si>
  <si>
    <t xml:space="preserve">יולי</t>
  </si>
  <si>
    <t xml:space="preserve">אוג</t>
  </si>
  <si>
    <t xml:space="preserve">ספט</t>
  </si>
  <si>
    <t xml:space="preserve">אוק</t>
  </si>
  <si>
    <t xml:space="preserve">נוב</t>
  </si>
  <si>
    <t xml:space="preserve">דצמ</t>
  </si>
  <si>
    <t xml:space="preserve">סה"כ</t>
  </si>
  <si>
    <t xml:space="preserve">ממוצע חודשי</t>
  </si>
  <si>
    <t xml:space="preserve">סה"כ הוצאות</t>
  </si>
  <si>
    <t xml:space="preserve">סה"כ הכנסות</t>
  </si>
  <si>
    <t xml:space="preserve">חיסכון נטו (הכנסות פחות הוצאות)</t>
  </si>
  <si>
    <t xml:space="preserve">ערכו רק תאים צהובים</t>
  </si>
  <si>
    <t xml:space="preserve">שנת מעקב</t>
  </si>
  <si>
    <t xml:space="preserve">חודש נוכחי (1 בחודש)</t>
  </si>
  <si>
    <t xml:space="preserve">סוג</t>
  </si>
  <si>
    <t xml:space="preserve">תקציב חודשי (₪)</t>
  </si>
  <si>
    <t xml:space="preserve">משכורת 1</t>
  </si>
  <si>
    <t xml:space="preserve">הכנסה</t>
  </si>
  <si>
    <t xml:space="preserve">משכורת 2</t>
  </si>
  <si>
    <t xml:space="preserve">הכנסה מעסק או פרילנס</t>
  </si>
  <si>
    <t xml:space="preserve">הכנסות אחרות</t>
  </si>
  <si>
    <t xml:space="preserve">דיור (שכירות או משכנתא)</t>
  </si>
  <si>
    <t xml:space="preserve">הוצאה</t>
  </si>
  <si>
    <t xml:space="preserve">ארנונה ומיסים</t>
  </si>
  <si>
    <t xml:space="preserve">חשמל, מים וגז</t>
  </si>
  <si>
    <t xml:space="preserve">סופר ומכולת</t>
  </si>
  <si>
    <t xml:space="preserve">מסעדות ומשלוחים</t>
  </si>
  <si>
    <t xml:space="preserve">תחבורה ורכב</t>
  </si>
  <si>
    <t xml:space="preserve">תקשורת ואינטרנט</t>
  </si>
  <si>
    <t xml:space="preserve">ביטוחים</t>
  </si>
  <si>
    <t xml:space="preserve">בריאות</t>
  </si>
  <si>
    <t xml:space="preserve">ילדים וחינוך</t>
  </si>
  <si>
    <t xml:space="preserve">קניות ולבוש</t>
  </si>
  <si>
    <t xml:space="preserve">בילויים ופנאי</t>
  </si>
  <si>
    <t xml:space="preserve">מנויים ושירותים דיגיטליים</t>
  </si>
  <si>
    <t xml:space="preserve">חיות מחמד</t>
  </si>
  <si>
    <t xml:space="preserve">החזרי הלוואות</t>
  </si>
  <si>
    <t xml:space="preserve">אחר</t>
  </si>
  <si>
    <t xml:space="preserve">סה"כ תקציב הוצאות חודשי</t>
  </si>
  <si>
    <t xml:space="preserve">סוג הקטגוריה (הכנסה או הוצאה) קבוע לפי המיקום: 4 הראשונות הכנסות, 16 הבאות הוצאות.</t>
  </si>
  <si>
    <t xml:space="preserve">תאריך</t>
  </si>
  <si>
    <t xml:space="preserve">תיאור</t>
  </si>
  <si>
    <t xml:space="preserve">סכום (₪)</t>
  </si>
  <si>
    <t xml:space="preserve">חודש</t>
  </si>
  <si>
    <t xml:space="preserve">שנה</t>
  </si>
  <si>
    <t xml:space="preserve">הערה</t>
  </si>
  <si>
    <t xml:space="preserve">שכירות</t>
  </si>
  <si>
    <t xml:space="preserve">דוגמה, יש למחוק</t>
  </si>
  <si>
    <t xml:space="preserve">חוגים</t>
  </si>
  <si>
    <t xml:space="preserve">סופר</t>
  </si>
  <si>
    <t xml:space="preserve">דלק</t>
  </si>
  <si>
    <t xml:space="preserve">ארנונה</t>
  </si>
  <si>
    <t xml:space="preserve">מסעדה או משלוח</t>
  </si>
  <si>
    <t xml:space="preserve">משכורת</t>
  </si>
  <si>
    <t xml:space="preserve">בגדים</t>
  </si>
  <si>
    <t xml:space="preserve">סלולר ואינטרנט</t>
  </si>
  <si>
    <t xml:space="preserve">החזר הלוואה</t>
  </si>
  <si>
    <t xml:space="preserve">חשבון חשמל</t>
  </si>
  <si>
    <t xml:space="preserve">סטרימינג ותוכנות</t>
  </si>
  <si>
    <t xml:space="preserve">מים וגז</t>
  </si>
  <si>
    <t xml:space="preserve">אוכל וטרינר</t>
  </si>
  <si>
    <t xml:space="preserve">שונות</t>
  </si>
  <si>
    <t xml:space="preserve">תחבורה ציבורית וחניה</t>
  </si>
  <si>
    <t xml:space="preserve">קופת חולים ותרופות</t>
  </si>
  <si>
    <t xml:space="preserve">פרויקט צדדי</t>
  </si>
  <si>
    <t xml:space="preserve">קולנוע או בילוי</t>
  </si>
  <si>
    <t xml:space="preserve">תקציב מול ביצוע לחודש</t>
  </si>
  <si>
    <t xml:space="preserve">חודש לתצוגה (1-12)</t>
  </si>
  <si>
    <t xml:space="preserve">תקציב (₪)</t>
  </si>
  <si>
    <t xml:space="preserve">בפועל (₪)</t>
  </si>
  <si>
    <t xml:space="preserve">נשאר (₪)</t>
  </si>
  <si>
    <t xml:space="preserve">% ניצול</t>
  </si>
  <si>
    <t xml:space="preserve">סטטוס</t>
  </si>
  <si>
    <t xml:space="preserve">הכנסות בחודש</t>
  </si>
  <si>
    <t xml:space="preserve">הוצאות בחודש</t>
  </si>
  <si>
    <t xml:space="preserve">נשאר בחודש (חיסכון)</t>
  </si>
  <si>
    <t xml:space="preserve">מעקב תשלומים</t>
  </si>
  <si>
    <t xml:space="preserve">עסקאות בתשלומים: מתי נגמרות וכמה כסף מתפנה</t>
  </si>
  <si>
    <t xml:space="preserve">חודש נוכחי</t>
  </si>
  <si>
    <t xml:space="preserve">בית עסק או פריט</t>
  </si>
  <si>
    <t xml:space="preserve">תשלום חודשי (₪)</t>
  </si>
  <si>
    <t xml:space="preserve">תשלום נוכחי</t>
  </si>
  <si>
    <t xml:space="preserve">סה"כ תשלומים</t>
  </si>
  <si>
    <t xml:space="preserve">נותרו</t>
  </si>
  <si>
    <t xml:space="preserve">חודש תשלום אחרון</t>
  </si>
  <si>
    <t xml:space="preserve">סכום שנותר (₪)</t>
  </si>
  <si>
    <t xml:space="preserve">מחשב נייד</t>
  </si>
  <si>
    <t xml:space="preserve">ריהוט</t>
  </si>
  <si>
    <t xml:space="preserve">ביטוח שנתי</t>
  </si>
  <si>
    <t xml:space="preserve">התחייבות חודשית בתשלומים, 12 חודשים קדימה</t>
  </si>
  <si>
    <t xml:space="preserve">סה"כ תשלומים בחודש (₪)</t>
  </si>
  <si>
    <t xml:space="preserve">כסף שמתפנה לעומת החודש הנוכחי (₪)</t>
  </si>
  <si>
    <t xml:space="preserve">יעדי חיסכון</t>
  </si>
  <si>
    <t xml:space="preserve">יעד</t>
  </si>
  <si>
    <t xml:space="preserve">סכום יעד (₪)</t>
  </si>
  <si>
    <t xml:space="preserve">נחסך עד כה (₪)</t>
  </si>
  <si>
    <t xml:space="preserve">תאריך יעד</t>
  </si>
  <si>
    <t xml:space="preserve">חסר (₪)</t>
  </si>
  <si>
    <t xml:space="preserve">חודשים עד היעד</t>
  </si>
  <si>
    <t xml:space="preserve">חיסכון חודשי נדרש (₪)</t>
  </si>
  <si>
    <t xml:space="preserve">התקדמות</t>
  </si>
  <si>
    <t xml:space="preserve">קרן חירום (3 חודשי הוצאות)</t>
  </si>
  <si>
    <t xml:space="preserve">חופשה משפחתית</t>
  </si>
  <si>
    <t xml:space="preserve">מקדמה לדירה</t>
  </si>
  <si>
    <t xml:space="preserve">חיסכון חודשי נדרש לכל היעדים</t>
  </si>
  <si>
    <t xml:space="preserve">חיסכון ממוצע בפועל (מהדשבורד)</t>
  </si>
  <si>
    <t xml:space="preserve">פער חודשי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</si>
</sst>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"/>
    <numFmt numFmtId="166" formatCode="#,##0;[RED]\-#,##0;\-"/>
    <numFmt numFmtId="167" formatCode="0%"/>
    <numFmt numFmtId="168" formatCode="#,##0"/>
    <numFmt numFmtId="169" formatCode="mm/yyyy"/>
    <numFmt numFmtId="170" formatCode="dd/mm/yyyy"/>
    <numFmt numFmtId="171" formatCode="#,##0.00"/>
    <numFmt numFmtId="172" formatCode="0%;[RED]\-0%;\-"/>
    <numFmt numFmtId="173" formatCode="0;;\-"/>
    <numFmt numFmtId="174" formatCode="mm/yyyy;;;"/>
    <numFmt numFmtId="175" formatCode="0%;;;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6"/>
      <color rgb="FFFFFFFF"/>
      <name val="Arial"/>
      <family val="0"/>
      <charset val="1"/>
    </font>
    <font>
      <sz val="14"/>
      <color rgb="FFCFE3E1"/>
      <name val="Arial"/>
      <family val="0"/>
      <charset val="1"/>
    </font>
    <font>
      <b val="true"/>
      <sz val="18"/>
      <color rgb="FF0F4C4F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2"/>
      <color rgb="FF3E5456"/>
      <name val="Arial"/>
      <family val="0"/>
      <charset val="1"/>
    </font>
    <font>
      <sz val="11"/>
      <color rgb="FF5B7274"/>
      <name val="Arial"/>
      <family val="0"/>
      <charset val="1"/>
    </font>
    <font>
      <b val="true"/>
      <sz val="18"/>
      <color rgb="FF1F4E5F"/>
      <name val="Arial"/>
      <family val="0"/>
      <charset val="1"/>
    </font>
    <font>
      <b val="true"/>
      <sz val="13"/>
      <color rgb="FF1F4E5F"/>
      <name val="Arial"/>
      <family val="0"/>
      <charset val="1"/>
    </font>
    <font>
      <sz val="11"/>
      <color rgb="FF222222"/>
      <name val="Arial"/>
      <family val="0"/>
      <charset val="1"/>
    </font>
    <font>
      <sz val="10"/>
      <color rgb="FF666666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8"/>
      <color rgb="FF99999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  <font>
      <sz val="11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2"/>
      <color rgb="FF1F4E5F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F4C4F"/>
        <bgColor rgb="FF1F4E5F"/>
      </patternFill>
    </fill>
    <fill>
      <patternFill patternType="solid">
        <fgColor rgb="FFE9A23B"/>
        <bgColor rgb="FFE08A1E"/>
      </patternFill>
    </fill>
    <fill>
      <patternFill patternType="solid">
        <fgColor rgb="FFEEF3F3"/>
        <bgColor rgb="FFEEF3F5"/>
      </patternFill>
    </fill>
    <fill>
      <patternFill patternType="solid">
        <fgColor rgb="FFFFFFFF"/>
        <bgColor rgb="FFFFF8DC"/>
      </patternFill>
    </fill>
    <fill>
      <patternFill patternType="solid">
        <fgColor rgb="FFDCE9EE"/>
        <bgColor rgb="FFCFE3E1"/>
      </patternFill>
    </fill>
    <fill>
      <patternFill patternType="solid">
        <fgColor rgb="FF1F4E5F"/>
        <bgColor rgb="FF0F4C4F"/>
      </patternFill>
    </fill>
    <fill>
      <patternFill patternType="solid">
        <fgColor rgb="FFEEF3F5"/>
        <bgColor rgb="FFEEF3F3"/>
      </patternFill>
    </fill>
    <fill>
      <patternFill patternType="solid">
        <fgColor rgb="FFFFF8DC"/>
        <bgColor rgb="FFEEF3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8"/>
      </left>
      <right style="thin">
        <color rgb="FFC9D3D8"/>
      </right>
      <top style="thin">
        <color rgb="FFC9D3D8"/>
      </top>
      <bottom style="thin">
        <color rgb="FFC9D3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right" vertical="bottom" textRotation="0" wrapText="false" indent="0" shrinkToFit="false" readingOrder="2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4" fontId="8" fillId="5" borderId="0" xfId="0" applyFont="true" applyBorder="true" applyAlignment="true" applyProtection="false">
      <alignment horizontal="right" vertical="center" textRotation="0" wrapText="false" indent="1" shrinkToFit="false" readingOrder="2"/>
      <protection locked="true" hidden="false"/>
    </xf>
    <xf numFmtId="164" fontId="9" fillId="4" borderId="0" xfId="0" applyFont="true" applyBorder="true" applyAlignment="true" applyProtection="false">
      <alignment horizontal="right" vertical="bottom" textRotation="0" wrapText="fals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 readingOrder="2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false" indent="0" shrinkToFit="false" readingOrder="2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 readingOrder="2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4" fontId="16" fillId="0" borderId="0" xfId="0" applyFont="true" applyBorder="false" applyAlignment="true" applyProtection="false">
      <alignment horizontal="right" vertical="center" textRotation="0" wrapText="false" indent="0" shrinkToFit="false" readingOrder="2"/>
      <protection locked="true" hidden="false"/>
    </xf>
    <xf numFmtId="165" fontId="17" fillId="0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6" fontId="17" fillId="0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7" fontId="17" fillId="0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4" fontId="18" fillId="0" borderId="0" xfId="0" applyFont="true" applyBorder="false" applyAlignment="true" applyProtection="false">
      <alignment horizontal="right" vertical="center" textRotation="0" wrapText="false" indent="0" shrinkToFit="false" readingOrder="2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 readingOrder="2"/>
      <protection locked="true" hidden="false"/>
    </xf>
    <xf numFmtId="164" fontId="19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6" fillId="0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6" fontId="16" fillId="0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6" fontId="15" fillId="8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6" fontId="16" fillId="8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4" fontId="15" fillId="6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6" fontId="15" fillId="6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4" fontId="15" fillId="8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7" fontId="15" fillId="8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4" fontId="16" fillId="8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4" fontId="15" fillId="0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5" fontId="22" fillId="9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9" fontId="22" fillId="9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4" fontId="22" fillId="9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4" fontId="16" fillId="6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6" fontId="22" fillId="9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false" indent="0" shrinkToFit="false" readingOrder="2"/>
      <protection locked="true" hidden="false"/>
    </xf>
    <xf numFmtId="170" fontId="23" fillId="0" borderId="0" xfId="0" applyFont="true" applyBorder="false" applyAlignment="true" applyProtection="false">
      <alignment horizontal="right" vertical="bottom" textRotation="0" wrapText="false" indent="0" shrinkToFit="false" readingOrder="2"/>
      <protection locked="true" hidden="false"/>
    </xf>
    <xf numFmtId="164" fontId="23" fillId="0" borderId="0" xfId="0" applyFont="true" applyBorder="false" applyAlignment="true" applyProtection="false">
      <alignment horizontal="right" vertical="bottom" textRotation="0" wrapText="false" indent="0" shrinkToFit="false" readingOrder="2"/>
      <protection locked="true" hidden="false"/>
    </xf>
    <xf numFmtId="171" fontId="23" fillId="0" borderId="0" xfId="0" applyFont="true" applyBorder="false" applyAlignment="true" applyProtection="false">
      <alignment horizontal="right" vertical="bottom" textRotation="0" wrapText="false" indent="0" shrinkToFit="false" readingOrder="2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 readingOrder="2"/>
      <protection locked="true" hidden="false"/>
    </xf>
    <xf numFmtId="165" fontId="22" fillId="9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72" fontId="16" fillId="0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72" fontId="15" fillId="8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4" fontId="15" fillId="8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9" fontId="16" fillId="0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73" fontId="16" fillId="0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74" fontId="16" fillId="0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4" fontId="25" fillId="0" borderId="0" xfId="0" applyFont="true" applyBorder="false" applyAlignment="true" applyProtection="false">
      <alignment horizontal="right" vertical="center" textRotation="0" wrapText="false" indent="0" shrinkToFit="false" readingOrder="2"/>
      <protection locked="true" hidden="false"/>
    </xf>
    <xf numFmtId="169" fontId="22" fillId="9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 readingOrder="2"/>
      <protection locked="true" hidden="false"/>
    </xf>
    <xf numFmtId="175" fontId="16" fillId="0" borderId="1" xfId="0" applyFont="true" applyBorder="true" applyAlignment="true" applyProtection="false">
      <alignment horizontal="center" vertical="center" textRotation="0" wrapText="fals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Arial"/>
        <charset val="1"/>
        <family val="0"/>
        <b val="1"/>
        <color rgb="FFC00000"/>
      </font>
    </dxf>
    <dxf>
      <fill>
        <patternFill patternType="solid">
          <fgColor rgb="FF1F4E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ill>
        <patternFill>
          <bgColor rgb="FFF8CBAD"/>
        </patternFill>
      </fill>
    </dxf>
    <dxf>
      <fill>
        <patternFill>
          <bgColor rgb="FFFFE699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9E3F"/>
      <rgbColor rgb="FF800080"/>
      <rgbColor rgb="FF16A085"/>
      <rgbColor rgb="FFD9D9D9"/>
      <rgbColor rgb="FF878787"/>
      <rgbColor rgb="FF9999FF"/>
      <rgbColor rgb="FF8E44AD"/>
      <rgbColor rgb="FFFFF8DC"/>
      <rgbColor rgb="FFDCE9EE"/>
      <rgbColor rgb="FF660066"/>
      <rgbColor rgb="FFE9A23B"/>
      <rgbColor rgb="FF666666"/>
      <rgbColor rgb="FFC9D3D8"/>
      <rgbColor rgb="FF000080"/>
      <rgbColor rgb="FFFF00FF"/>
      <rgbColor rgb="FFFFFF00"/>
      <rgbColor rgb="FF00FFFF"/>
      <rgbColor rgb="FF800080"/>
      <rgbColor rgb="FF800000"/>
      <rgbColor rgb="FF555555"/>
      <rgbColor rgb="FF0000FF"/>
      <rgbColor rgb="FF00CCFF"/>
      <rgbColor rgb="FFEEF3F5"/>
      <rgbColor rgb="FFCFE3E1"/>
      <rgbColor rgb="FFFFE699"/>
      <rgbColor rgb="FFC6E0B4"/>
      <rgbColor rgb="FFEEF3F3"/>
      <rgbColor rgb="FFCC99FF"/>
      <rgbColor rgb="FFF8CBAD"/>
      <rgbColor rgb="FF4F81BD"/>
      <rgbColor rgb="FF33CCCC"/>
      <rgbColor rgb="FF99CC00"/>
      <rgbColor rgb="FFFFCC00"/>
      <rgbColor rgb="FFE08A1E"/>
      <rgbColor rgb="FFFF6600"/>
      <rgbColor rgb="FF5B7274"/>
      <rgbColor rgb="FF999999"/>
      <rgbColor rgb="FF0F4C4F"/>
      <rgbColor rgb="FF2E8B57"/>
      <rgbColor rgb="FF003300"/>
      <rgbColor rgb="FF3E5456"/>
      <rgbColor rgb="FFC0392B"/>
      <rgbColor rgb="FFC0504D"/>
      <rgbColor rgb="FF1F4E5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הכנסות מול הוצאות לפי חודש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דשבורד!A30</c:f>
              <c:strCache>
                <c:ptCount val="1"/>
                <c:pt idx="0">
                  <c:v>סה"כ הכנסות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דשבורד!$B$7:$M$7</c:f>
              <c:strCache>
                <c:ptCount val="12"/>
                <c:pt idx="0">
                  <c:v>ינו</c:v>
                </c:pt>
                <c:pt idx="1">
                  <c:v>פבר</c:v>
                </c:pt>
                <c:pt idx="2">
                  <c:v>מרץ</c:v>
                </c:pt>
                <c:pt idx="3">
                  <c:v>אפר</c:v>
                </c:pt>
                <c:pt idx="4">
                  <c:v>מאי</c:v>
                </c:pt>
                <c:pt idx="5">
                  <c:v>יוני</c:v>
                </c:pt>
                <c:pt idx="6">
                  <c:v>יולי</c:v>
                </c:pt>
                <c:pt idx="7">
                  <c:v>אוג</c:v>
                </c:pt>
                <c:pt idx="8">
                  <c:v>ספט</c:v>
                </c:pt>
                <c:pt idx="9">
                  <c:v>אוק</c:v>
                </c:pt>
                <c:pt idx="10">
                  <c:v>נוב</c:v>
                </c:pt>
                <c:pt idx="11">
                  <c:v>דצמ</c:v>
                </c:pt>
              </c:strCache>
            </c:strRef>
          </c:cat>
          <c:val>
            <c:numRef>
              <c:f>דשבורד!$B$30:$M$30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27800</c:v>
                </c:pt>
                <c:pt idx="7">
                  <c:v>24300</c:v>
                </c:pt>
                <c:pt idx="8">
                  <c:v>27100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דשבורד!A24</c:f>
              <c:strCache>
                <c:ptCount val="1"/>
                <c:pt idx="0">
                  <c:v>סה"כ הוצאות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דשבורד!$B$7:$M$7</c:f>
              <c:strCache>
                <c:ptCount val="12"/>
                <c:pt idx="0">
                  <c:v>ינו</c:v>
                </c:pt>
                <c:pt idx="1">
                  <c:v>פבר</c:v>
                </c:pt>
                <c:pt idx="2">
                  <c:v>מרץ</c:v>
                </c:pt>
                <c:pt idx="3">
                  <c:v>אפר</c:v>
                </c:pt>
                <c:pt idx="4">
                  <c:v>מאי</c:v>
                </c:pt>
                <c:pt idx="5">
                  <c:v>יוני</c:v>
                </c:pt>
                <c:pt idx="6">
                  <c:v>יולי</c:v>
                </c:pt>
                <c:pt idx="7">
                  <c:v>אוג</c:v>
                </c:pt>
                <c:pt idx="8">
                  <c:v>ספט</c:v>
                </c:pt>
                <c:pt idx="9">
                  <c:v>אוק</c:v>
                </c:pt>
                <c:pt idx="10">
                  <c:v>נוב</c:v>
                </c:pt>
                <c:pt idx="11">
                  <c:v>דצמ</c:v>
                </c:pt>
              </c:strCache>
            </c:strRef>
          </c:cat>
          <c:val>
            <c:numRef>
              <c:f>דשבורד!$B$24:$M$24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14968</c:v>
                </c:pt>
                <c:pt idx="7">
                  <c:v>14578</c:v>
                </c:pt>
                <c:pt idx="8">
                  <c:v>14650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4158334"/>
        <c:axId val="71361997"/>
      </c:barChart>
      <c:catAx>
        <c:axId val="5415833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361997"/>
        <c:crosses val="autoZero"/>
        <c:auto val="1"/>
        <c:lblAlgn val="ctr"/>
        <c:lblOffset val="100"/>
        <c:noMultiLvlLbl val="0"/>
      </c:catAx>
      <c:valAx>
        <c:axId val="713619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15833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הוצאות שנתיות לפי קטגוריה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דשבורד!$A$8:$A$23</c:f>
              <c:strCache>
                <c:ptCount val="16"/>
                <c:pt idx="0">
                  <c:v>דיור (שכירות או משכנתא)</c:v>
                </c:pt>
                <c:pt idx="1">
                  <c:v>ארנונה ומיסים</c:v>
                </c:pt>
                <c:pt idx="2">
                  <c:v>חשמל, מים וגז</c:v>
                </c:pt>
                <c:pt idx="3">
                  <c:v>סופר ומכולת</c:v>
                </c:pt>
                <c:pt idx="4">
                  <c:v>מסעדות ומשלוחים</c:v>
                </c:pt>
                <c:pt idx="5">
                  <c:v>תחבורה ורכב</c:v>
                </c:pt>
                <c:pt idx="6">
                  <c:v>תקשורת ואינטרנט</c:v>
                </c:pt>
                <c:pt idx="7">
                  <c:v>ביטוחים</c:v>
                </c:pt>
                <c:pt idx="8">
                  <c:v>בריאות</c:v>
                </c:pt>
                <c:pt idx="9">
                  <c:v>ילדים וחינוך</c:v>
                </c:pt>
                <c:pt idx="10">
                  <c:v>קניות ולבוש</c:v>
                </c:pt>
                <c:pt idx="11">
                  <c:v>בילויים ופנאי</c:v>
                </c:pt>
                <c:pt idx="12">
                  <c:v>מנויים ושירותים דיגיטליים</c:v>
                </c:pt>
                <c:pt idx="13">
                  <c:v>חיות מחמד</c:v>
                </c:pt>
                <c:pt idx="14">
                  <c:v>החזרי הלוואות</c:v>
                </c:pt>
                <c:pt idx="15">
                  <c:v>אחר</c:v>
                </c:pt>
              </c:strCache>
            </c:strRef>
          </c:cat>
          <c:val>
            <c:numRef>
              <c:f>דשבורד!$N$8:$N$23</c:f>
              <c:numCache>
                <c:formatCode>#,##0;[RED]\-#,##0;\-</c:formatCode>
                <c:ptCount val="16"/>
                <c:pt idx="0">
                  <c:v>15600</c:v>
                </c:pt>
                <c:pt idx="1">
                  <c:v>1950</c:v>
                </c:pt>
                <c:pt idx="2">
                  <c:v>1850</c:v>
                </c:pt>
                <c:pt idx="3">
                  <c:v>8633</c:v>
                </c:pt>
                <c:pt idx="4">
                  <c:v>1507</c:v>
                </c:pt>
                <c:pt idx="5">
                  <c:v>2281</c:v>
                </c:pt>
                <c:pt idx="6">
                  <c:v>705</c:v>
                </c:pt>
                <c:pt idx="7">
                  <c:v>1740</c:v>
                </c:pt>
                <c:pt idx="8">
                  <c:v>539</c:v>
                </c:pt>
                <c:pt idx="9">
                  <c:v>2650</c:v>
                </c:pt>
                <c:pt idx="10">
                  <c:v>853</c:v>
                </c:pt>
                <c:pt idx="11">
                  <c:v>555</c:v>
                </c:pt>
                <c:pt idx="12">
                  <c:v>507</c:v>
                </c:pt>
                <c:pt idx="13">
                  <c:v>874</c:v>
                </c:pt>
                <c:pt idx="14">
                  <c:v>3600</c:v>
                </c:pt>
                <c:pt idx="15">
                  <c:v>352</c:v>
                </c:pt>
              </c:numCache>
            </c:numRef>
          </c:val>
        </c:ser>
        <c:gapWidth val="150"/>
        <c:overlap val="0"/>
        <c:axId val="66786953"/>
        <c:axId val="20790647"/>
      </c:barChart>
      <c:catAx>
        <c:axId val="667869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790647"/>
        <c:crosses val="autoZero"/>
        <c:auto val="1"/>
        <c:lblAlgn val="ctr"/>
        <c:lblOffset val="100"/>
        <c:noMultiLvlLbl val="0"/>
      </c:catAx>
      <c:valAx>
        <c:axId val="207906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78695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-803520</xdr:colOff>
      <xdr:row>35</xdr:row>
      <xdr:rowOff>0</xdr:rowOff>
    </xdr:from>
    <xdr:to>
      <xdr:col>8</xdr:col>
      <xdr:colOff>0</xdr:colOff>
      <xdr:row>52</xdr:row>
      <xdr:rowOff>1080</xdr:rowOff>
    </xdr:to>
    <xdr:graphicFrame>
      <xdr:nvGraphicFramePr>
        <xdr:cNvPr id="0" name="Chart 1"/>
        <xdr:cNvGraphicFramePr/>
      </xdr:nvGraphicFramePr>
      <xdr:xfrm>
        <a:off x="-8876160" y="722952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-110160</xdr:colOff>
      <xdr:row>35</xdr:row>
      <xdr:rowOff>0</xdr:rowOff>
    </xdr:from>
    <xdr:to>
      <xdr:col>17</xdr:col>
      <xdr:colOff>0</xdr:colOff>
      <xdr:row>52</xdr:row>
      <xdr:rowOff>1080</xdr:rowOff>
    </xdr:to>
    <xdr:graphicFrame>
      <xdr:nvGraphicFramePr>
        <xdr:cNvPr id="1" name="Chart 2"/>
        <xdr:cNvGraphicFramePr/>
      </xdr:nvGraphicFramePr>
      <xdr:xfrm>
        <a:off x="-15363360" y="722952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&#1514;&#1511;&#1510;&#1497;&#1489;_&#1502;&#1513;&#1508;&#1495;&#1514;&#1497;.xlsx" TargetMode="External"/><Relationship Id="rId2" Type="http://schemas.openxmlformats.org/officeDocument/2006/relationships/hyperlink" Target="&#1514;&#1511;&#1510;&#1497;&#1489;_&#1502;&#1513;&#1508;&#1495;&#1514;&#1497;.xlsx" TargetMode="External"/><Relationship Id="rId3" Type="http://schemas.openxmlformats.org/officeDocument/2006/relationships/hyperlink" Target="&#1514;&#1511;&#1510;&#1497;&#1489;_&#1502;&#1513;&#1508;&#1495;&#1514;&#1497;.xlsx" TargetMode="External"/><Relationship Id="rId4" Type="http://schemas.openxmlformats.org/officeDocument/2006/relationships/hyperlink" Target="&#1514;&#1511;&#1510;&#1497;&#1489;_&#1502;&#1513;&#1508;&#1495;&#1514;&#1497;.xlsx" TargetMode="External"/><Relationship Id="rId5" Type="http://schemas.openxmlformats.org/officeDocument/2006/relationships/hyperlink" Target="&#1514;&#1511;&#1510;&#1497;&#1489;_&#1502;&#1513;&#1508;&#1495;&#1514;&#1497;.xlsx" TargetMode="External"/><Relationship Id="rId6" Type="http://schemas.openxmlformats.org/officeDocument/2006/relationships/hyperlink" Target="&#1514;&#1511;&#1510;&#1497;&#1489;_&#1502;&#1513;&#1508;&#1495;&#1514;&#1497;.xlsx" TargetMode="External"/><Relationship Id="rId7" Type="http://schemas.openxmlformats.org/officeDocument/2006/relationships/hyperlink" Target="&#1514;&#1511;&#1510;&#1497;&#1489;_&#1502;&#1513;&#1508;&#1495;&#1514;&#1497;.xlsx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A23B"/>
    <pageSetUpPr fitToPage="true"/>
  </sheetPr>
  <dimension ref="A1:H2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7" min="2" style="0" width="26"/>
    <col collapsed="false" customWidth="true" hidden="false" outlineLevel="0" max="8" min="8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54" hidden="false" customHeight="true" outlineLevel="0" collapsed="false">
      <c r="A3" s="1"/>
      <c r="B3" s="2" t="s">
        <v>0</v>
      </c>
      <c r="C3" s="2"/>
      <c r="D3" s="2"/>
      <c r="E3" s="2"/>
      <c r="F3" s="2"/>
      <c r="G3" s="2"/>
      <c r="H3" s="1"/>
    </row>
    <row r="4" customFormat="false" ht="27.75" hidden="false" customHeight="true" outlineLevel="0" collapsed="false">
      <c r="A4" s="1"/>
      <c r="B4" s="3" t="s">
        <v>1</v>
      </c>
      <c r="C4" s="3"/>
      <c r="D4" s="3"/>
      <c r="E4" s="3"/>
      <c r="F4" s="3"/>
      <c r="G4" s="3"/>
      <c r="H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</row>
    <row r="6" customFormat="false" ht="4.5" hidden="false" customHeight="true" outlineLevel="0" collapsed="false">
      <c r="A6" s="1"/>
      <c r="B6" s="4"/>
      <c r="C6" s="4"/>
      <c r="D6" s="4"/>
      <c r="E6" s="4"/>
      <c r="F6" s="4"/>
      <c r="G6" s="4"/>
      <c r="H6" s="1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  <c r="H7" s="5"/>
    </row>
    <row r="8" customFormat="false" ht="21.6" hidden="false" customHeight="false" outlineLevel="0" collapsed="false">
      <c r="A8" s="1"/>
      <c r="B8" s="6" t="s">
        <v>2</v>
      </c>
      <c r="C8" s="6"/>
      <c r="D8" s="6"/>
      <c r="E8" s="6"/>
      <c r="F8" s="6"/>
      <c r="G8" s="6"/>
      <c r="H8" s="1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</row>
    <row r="10" customFormat="false" ht="30" hidden="false" customHeight="true" outlineLevel="0" collapsed="false">
      <c r="A10" s="5"/>
      <c r="B10" s="7" t="s">
        <v>3</v>
      </c>
      <c r="C10" s="7"/>
      <c r="D10" s="8" t="s">
        <v>4</v>
      </c>
      <c r="E10" s="8"/>
      <c r="F10" s="8"/>
      <c r="G10" s="8"/>
      <c r="H10" s="5"/>
    </row>
    <row r="11" customFormat="false" ht="6" hidden="false" customHeight="true" outlineLevel="0" collapsed="false">
      <c r="A11" s="5"/>
      <c r="B11" s="5"/>
      <c r="C11" s="5"/>
      <c r="D11" s="5"/>
      <c r="E11" s="5"/>
      <c r="F11" s="5"/>
      <c r="G11" s="5"/>
      <c r="H11" s="5"/>
    </row>
    <row r="12" customFormat="false" ht="30" hidden="false" customHeight="true" outlineLevel="0" collapsed="false">
      <c r="A12" s="5"/>
      <c r="B12" s="7" t="s">
        <v>5</v>
      </c>
      <c r="C12" s="7"/>
      <c r="D12" s="8" t="s">
        <v>6</v>
      </c>
      <c r="E12" s="8"/>
      <c r="F12" s="8"/>
      <c r="G12" s="8"/>
      <c r="H12" s="5"/>
    </row>
    <row r="13" customFormat="false" ht="6" hidden="false" customHeight="true" outlineLevel="0" collapsed="false">
      <c r="A13" s="5"/>
      <c r="B13" s="5"/>
      <c r="C13" s="5"/>
      <c r="D13" s="5"/>
      <c r="E13" s="5"/>
      <c r="F13" s="5"/>
      <c r="G13" s="5"/>
      <c r="H13" s="5"/>
    </row>
    <row r="14" customFormat="false" ht="30" hidden="false" customHeight="true" outlineLevel="0" collapsed="false">
      <c r="A14" s="5"/>
      <c r="B14" s="7" t="s">
        <v>7</v>
      </c>
      <c r="C14" s="7"/>
      <c r="D14" s="8" t="s">
        <v>8</v>
      </c>
      <c r="E14" s="8"/>
      <c r="F14" s="8"/>
      <c r="G14" s="8"/>
      <c r="H14" s="5"/>
    </row>
    <row r="15" customFormat="false" ht="6" hidden="false" customHeight="true" outlineLevel="0" collapsed="false">
      <c r="A15" s="5"/>
      <c r="B15" s="5"/>
      <c r="C15" s="5"/>
      <c r="D15" s="5"/>
      <c r="E15" s="5"/>
      <c r="F15" s="5"/>
      <c r="G15" s="5"/>
      <c r="H15" s="5"/>
    </row>
    <row r="16" customFormat="false" ht="30" hidden="false" customHeight="true" outlineLevel="0" collapsed="false">
      <c r="A16" s="5"/>
      <c r="B16" s="7" t="s">
        <v>9</v>
      </c>
      <c r="C16" s="7"/>
      <c r="D16" s="8" t="s">
        <v>10</v>
      </c>
      <c r="E16" s="8"/>
      <c r="F16" s="8"/>
      <c r="G16" s="8"/>
      <c r="H16" s="5"/>
    </row>
    <row r="17" customFormat="false" ht="6" hidden="false" customHeight="true" outlineLevel="0" collapsed="false">
      <c r="A17" s="5"/>
      <c r="B17" s="5"/>
      <c r="C17" s="5"/>
      <c r="D17" s="5"/>
      <c r="E17" s="5"/>
      <c r="F17" s="5"/>
      <c r="G17" s="5"/>
      <c r="H17" s="5"/>
    </row>
    <row r="18" customFormat="false" ht="30" hidden="false" customHeight="true" outlineLevel="0" collapsed="false">
      <c r="A18" s="5"/>
      <c r="B18" s="7" t="s">
        <v>11</v>
      </c>
      <c r="C18" s="7"/>
      <c r="D18" s="8" t="s">
        <v>12</v>
      </c>
      <c r="E18" s="8"/>
      <c r="F18" s="8"/>
      <c r="G18" s="8"/>
      <c r="H18" s="5"/>
    </row>
    <row r="19" customFormat="false" ht="6" hidden="false" customHeight="true" outlineLevel="0" collapsed="false">
      <c r="A19" s="5"/>
      <c r="B19" s="5"/>
      <c r="C19" s="5"/>
      <c r="D19" s="5"/>
      <c r="E19" s="5"/>
      <c r="F19" s="5"/>
      <c r="G19" s="5"/>
      <c r="H19" s="5"/>
    </row>
    <row r="20" customFormat="false" ht="30" hidden="false" customHeight="true" outlineLevel="0" collapsed="false">
      <c r="A20" s="5"/>
      <c r="B20" s="7" t="s">
        <v>13</v>
      </c>
      <c r="C20" s="7"/>
      <c r="D20" s="8" t="s">
        <v>14</v>
      </c>
      <c r="E20" s="8"/>
      <c r="F20" s="8"/>
      <c r="G20" s="8"/>
      <c r="H20" s="5"/>
    </row>
    <row r="21" customFormat="false" ht="6" hidden="false" customHeight="true" outlineLevel="0" collapsed="false">
      <c r="A21" s="5"/>
      <c r="B21" s="5"/>
      <c r="C21" s="5"/>
      <c r="D21" s="5"/>
      <c r="E21" s="5"/>
      <c r="F21" s="5"/>
      <c r="G21" s="5"/>
      <c r="H21" s="5"/>
    </row>
    <row r="22" customFormat="false" ht="30" hidden="false" customHeight="true" outlineLevel="0" collapsed="false">
      <c r="A22" s="5"/>
      <c r="B22" s="7" t="s">
        <v>15</v>
      </c>
      <c r="C22" s="7"/>
      <c r="D22" s="8" t="s">
        <v>16</v>
      </c>
      <c r="E22" s="8"/>
      <c r="F22" s="8"/>
      <c r="G22" s="8"/>
      <c r="H22" s="5"/>
    </row>
    <row r="23" customFormat="false" ht="6" hidden="false" customHeight="true" outlineLevel="0" collapsed="false">
      <c r="A23" s="5"/>
      <c r="B23" s="5"/>
      <c r="C23" s="5"/>
      <c r="D23" s="5"/>
      <c r="E23" s="5"/>
      <c r="F23" s="5"/>
      <c r="G23" s="5"/>
      <c r="H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  <c r="H24" s="5"/>
    </row>
    <row r="25" customFormat="false" ht="15" hidden="false" customHeight="false" outlineLevel="0" collapsed="false">
      <c r="A25" s="5"/>
      <c r="B25" s="9" t="s">
        <v>17</v>
      </c>
      <c r="C25" s="9"/>
      <c r="D25" s="9"/>
      <c r="E25" s="9"/>
      <c r="F25" s="9"/>
      <c r="G25" s="9"/>
      <c r="H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  <c r="H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  <c r="H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  <c r="H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  <c r="H29" s="5"/>
    </row>
  </sheetData>
  <mergeCells count="18">
    <mergeCell ref="B3:G3"/>
    <mergeCell ref="B4:G4"/>
    <mergeCell ref="B8:G8"/>
    <mergeCell ref="B10:C10"/>
    <mergeCell ref="D10:G10"/>
    <mergeCell ref="B12:C12"/>
    <mergeCell ref="D12:G12"/>
    <mergeCell ref="B14:C14"/>
    <mergeCell ref="D14:G14"/>
    <mergeCell ref="B16:C16"/>
    <mergeCell ref="D16:G16"/>
    <mergeCell ref="B18:C18"/>
    <mergeCell ref="D18:G18"/>
    <mergeCell ref="B20:C20"/>
    <mergeCell ref="D20:G20"/>
    <mergeCell ref="B22:C22"/>
    <mergeCell ref="D22:G22"/>
    <mergeCell ref="B25:G25"/>
  </mergeCells>
  <hyperlinks>
    <hyperlink ref="B10" r:id="rId1" location="'דשבורד'!A1" display="דשבורד"/>
    <hyperlink ref="B12" r:id="rId2" location="'תנועות'!A1" display="תנועות"/>
    <hyperlink ref="B14" r:id="rId3" location="'תקציב'!A1" display="תקציב"/>
    <hyperlink ref="B16" r:id="rId4" location="'תשלומים'!A1" display="תשלומים"/>
    <hyperlink ref="B18" r:id="rId5" location="'חיסכון'!A1" display="חיסכון"/>
    <hyperlink ref="B20" r:id="rId6" location="'הגדרות'!A1" display="הגדרות"/>
    <hyperlink ref="B22" r:id="rId7" location="'הוראות'!A1" display="הוראות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9E3F"/>
    <pageSetUpPr fitToPage="true"/>
  </sheetPr>
  <dimension ref="B1:B28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</cols>
  <sheetData>
    <row r="1" customFormat="false" ht="30" hidden="false" customHeight="true" outlineLevel="0" collapsed="false">
      <c r="B1" s="10" t="s">
        <v>18</v>
      </c>
    </row>
    <row r="3" customFormat="false" ht="16.15" hidden="false" customHeight="false" outlineLevel="0" collapsed="false">
      <c r="B3" s="11" t="s">
        <v>19</v>
      </c>
    </row>
    <row r="4" customFormat="false" ht="15" hidden="false" customHeight="false" outlineLevel="0" collapsed="false">
      <c r="B4" s="12" t="s">
        <v>20</v>
      </c>
    </row>
    <row r="5" customFormat="false" ht="15" hidden="false" customHeight="false" outlineLevel="0" collapsed="false">
      <c r="B5" s="12" t="s">
        <v>21</v>
      </c>
    </row>
    <row r="6" customFormat="false" ht="15" hidden="false" customHeight="false" outlineLevel="0" collapsed="false">
      <c r="B6" s="12" t="s">
        <v>22</v>
      </c>
    </row>
    <row r="7" customFormat="false" ht="15" hidden="false" customHeight="false" outlineLevel="0" collapsed="false">
      <c r="B7" s="12" t="s">
        <v>23</v>
      </c>
    </row>
    <row r="8" customFormat="false" ht="15" hidden="false" customHeight="false" outlineLevel="0" collapsed="false">
      <c r="B8" s="12" t="s">
        <v>24</v>
      </c>
    </row>
    <row r="9" customFormat="false" ht="15" hidden="false" customHeight="false" outlineLevel="0" collapsed="false">
      <c r="B9" s="12" t="s">
        <v>25</v>
      </c>
    </row>
    <row r="10" customFormat="false" ht="15" hidden="false" customHeight="false" outlineLevel="0" collapsed="false">
      <c r="B10" s="12"/>
    </row>
    <row r="11" customFormat="false" ht="16.15" hidden="false" customHeight="false" outlineLevel="0" collapsed="false">
      <c r="B11" s="11" t="s">
        <v>26</v>
      </c>
    </row>
    <row r="12" customFormat="false" ht="26.85" hidden="false" customHeight="false" outlineLevel="0" collapsed="false">
      <c r="B12" s="12" t="s">
        <v>27</v>
      </c>
    </row>
    <row r="13" customFormat="false" ht="15" hidden="false" customHeight="false" outlineLevel="0" collapsed="false">
      <c r="B13" s="12" t="s">
        <v>28</v>
      </c>
    </row>
    <row r="14" customFormat="false" ht="26.85" hidden="false" customHeight="false" outlineLevel="0" collapsed="false">
      <c r="B14" s="12" t="s">
        <v>29</v>
      </c>
    </row>
    <row r="15" customFormat="false" ht="15" hidden="false" customHeight="false" outlineLevel="0" collapsed="false">
      <c r="B15" s="12" t="s">
        <v>30</v>
      </c>
    </row>
    <row r="16" customFormat="false" ht="15" hidden="false" customHeight="false" outlineLevel="0" collapsed="false">
      <c r="B16" s="12" t="s">
        <v>31</v>
      </c>
    </row>
    <row r="17" customFormat="false" ht="15" hidden="false" customHeight="false" outlineLevel="0" collapsed="false">
      <c r="B17" s="12"/>
    </row>
    <row r="18" customFormat="false" ht="16.15" hidden="false" customHeight="false" outlineLevel="0" collapsed="false">
      <c r="B18" s="11" t="s">
        <v>32</v>
      </c>
    </row>
    <row r="19" customFormat="false" ht="15" hidden="false" customHeight="false" outlineLevel="0" collapsed="false">
      <c r="B19" s="12" t="s">
        <v>33</v>
      </c>
    </row>
    <row r="20" customFormat="false" ht="15" hidden="false" customHeight="false" outlineLevel="0" collapsed="false">
      <c r="B20" s="12" t="s">
        <v>34</v>
      </c>
    </row>
    <row r="21" customFormat="false" ht="15" hidden="false" customHeight="false" outlineLevel="0" collapsed="false">
      <c r="B21" s="12"/>
    </row>
    <row r="22" customFormat="false" ht="16.15" hidden="false" customHeight="false" outlineLevel="0" collapsed="false">
      <c r="B22" s="11" t="s">
        <v>35</v>
      </c>
    </row>
    <row r="23" customFormat="false" ht="26.85" hidden="false" customHeight="false" outlineLevel="0" collapsed="false">
      <c r="B23" s="12" t="s">
        <v>36</v>
      </c>
    </row>
    <row r="24" customFormat="false" ht="15" hidden="false" customHeight="false" outlineLevel="0" collapsed="false">
      <c r="B24" s="12" t="s">
        <v>37</v>
      </c>
    </row>
    <row r="25" customFormat="false" ht="26.85" hidden="false" customHeight="false" outlineLevel="0" collapsed="false">
      <c r="B25" s="12" t="s">
        <v>38</v>
      </c>
    </row>
    <row r="26" customFormat="false" ht="15" hidden="false" customHeight="false" outlineLevel="0" collapsed="false">
      <c r="B26" s="12" t="s">
        <v>39</v>
      </c>
    </row>
    <row r="27" customFormat="false" ht="15" hidden="false" customHeight="false" outlineLevel="0" collapsed="false">
      <c r="B27" s="12"/>
    </row>
    <row r="28" customFormat="false" ht="15" hidden="false" customHeight="false" outlineLevel="0" collapsed="false">
      <c r="B28" s="1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392B"/>
    <pageSetUpPr fitToPage="true"/>
  </sheetPr>
  <dimension ref="A1:O3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1.5"/>
    <col collapsed="false" customWidth="true" hidden="false" outlineLevel="0" max="14" min="14" style="0" width="13"/>
    <col collapsed="false" customWidth="true" hidden="false" outlineLevel="0" max="15" min="15" style="0" width="14"/>
  </cols>
  <sheetData>
    <row r="1" customFormat="false" ht="30" hidden="false" customHeight="true" outlineLevel="0" collapsed="false">
      <c r="A1" s="10" t="s">
        <v>41</v>
      </c>
    </row>
    <row r="2" customFormat="false" ht="15" hidden="false" customHeight="false" outlineLevel="0" collapsed="false">
      <c r="A2" s="13" t="s">
        <v>42</v>
      </c>
    </row>
    <row r="3" customFormat="false" ht="31.5" hidden="false" customHeight="true" outlineLevel="0" collapsed="false">
      <c r="A3" s="14"/>
      <c r="B3" s="15" t="s">
        <v>43</v>
      </c>
      <c r="C3" s="16" t="s">
        <v>44</v>
      </c>
      <c r="D3" s="16" t="s">
        <v>45</v>
      </c>
      <c r="E3" s="16" t="s">
        <v>46</v>
      </c>
      <c r="F3" s="16" t="s">
        <v>47</v>
      </c>
      <c r="G3" s="15" t="s">
        <v>48</v>
      </c>
    </row>
    <row r="4" customFormat="false" ht="27.75" hidden="false" customHeight="true" outlineLevel="0" collapsed="false">
      <c r="A4" s="17"/>
      <c r="B4" s="18" t="n">
        <f aca="false">COUNTIF(B24:M24,"&gt;0")</f>
        <v>3</v>
      </c>
      <c r="C4" s="19" t="n">
        <f aca="false">N30</f>
        <v>79200</v>
      </c>
      <c r="D4" s="19" t="n">
        <f aca="false">N24</f>
        <v>44196</v>
      </c>
      <c r="E4" s="19" t="n">
        <f aca="false">N32</f>
        <v>35004</v>
      </c>
      <c r="F4" s="20" t="n">
        <f aca="false">IF(N30=0,0,N32/N30)</f>
        <v>0.441969696969697</v>
      </c>
      <c r="G4" s="19" t="n">
        <f aca="false">O24</f>
        <v>14732</v>
      </c>
    </row>
    <row r="6" customFormat="false" ht="15" hidden="false" customHeight="false" outlineLevel="0" collapsed="false">
      <c r="A6" s="21" t="s">
        <v>49</v>
      </c>
      <c r="B6" s="22" t="n">
        <v>1</v>
      </c>
      <c r="C6" s="22" t="n">
        <v>2</v>
      </c>
      <c r="D6" s="22" t="n">
        <v>3</v>
      </c>
      <c r="E6" s="22" t="n">
        <v>4</v>
      </c>
      <c r="F6" s="22" t="n">
        <v>5</v>
      </c>
      <c r="G6" s="22" t="n">
        <v>6</v>
      </c>
      <c r="H6" s="22" t="n">
        <v>7</v>
      </c>
      <c r="I6" s="22" t="n">
        <v>8</v>
      </c>
      <c r="J6" s="22" t="n">
        <v>9</v>
      </c>
      <c r="K6" s="22" t="n">
        <v>10</v>
      </c>
      <c r="L6" s="22" t="n">
        <v>11</v>
      </c>
      <c r="M6" s="22" t="n">
        <v>12</v>
      </c>
    </row>
    <row r="7" customFormat="false" ht="15" hidden="false" customHeight="false" outlineLevel="0" collapsed="false">
      <c r="A7" s="23" t="s">
        <v>50</v>
      </c>
      <c r="B7" s="23" t="s">
        <v>51</v>
      </c>
      <c r="C7" s="23" t="s">
        <v>52</v>
      </c>
      <c r="D7" s="23" t="s">
        <v>53</v>
      </c>
      <c r="E7" s="23" t="s">
        <v>54</v>
      </c>
      <c r="F7" s="23" t="s">
        <v>55</v>
      </c>
      <c r="G7" s="23" t="s">
        <v>56</v>
      </c>
      <c r="H7" s="23" t="s">
        <v>57</v>
      </c>
      <c r="I7" s="23" t="s">
        <v>58</v>
      </c>
      <c r="J7" s="23" t="s">
        <v>59</v>
      </c>
      <c r="K7" s="23" t="s">
        <v>60</v>
      </c>
      <c r="L7" s="23" t="s">
        <v>61</v>
      </c>
      <c r="M7" s="23" t="s">
        <v>62</v>
      </c>
      <c r="N7" s="23" t="s">
        <v>63</v>
      </c>
      <c r="O7" s="23" t="s">
        <v>64</v>
      </c>
    </row>
    <row r="8" customFormat="false" ht="15" hidden="false" customHeight="false" outlineLevel="0" collapsed="false">
      <c r="A8" s="24" t="str">
        <f aca="false">הגדרות!A9</f>
        <v>דיור (שכירות או משכנתא)</v>
      </c>
      <c r="B8" s="25" t="n">
        <f aca="false">SUMIFS(תנועות!$D$2:$D$1500,תנועות!$C$2:$C$1500,$A8,תנועות!$F$2:$F$1500,B$6,תנועות!$G$2:$G$1500,הגדרות!$B$3)</f>
        <v>0</v>
      </c>
      <c r="C8" s="25" t="n">
        <f aca="false">SUMIFS(תנועות!$D$2:$D$1500,תנועות!$C$2:$C$1500,$A8,תנועות!$F$2:$F$1500,C$6,תנועות!$G$2:$G$1500,הגדרות!$B$3)</f>
        <v>0</v>
      </c>
      <c r="D8" s="25" t="n">
        <f aca="false">SUMIFS(תנועות!$D$2:$D$1500,תנועות!$C$2:$C$1500,$A8,תנועות!$F$2:$F$1500,D$6,תנועות!$G$2:$G$1500,הגדרות!$B$3)</f>
        <v>0</v>
      </c>
      <c r="E8" s="25" t="n">
        <f aca="false">SUMIFS(תנועות!$D$2:$D$1500,תנועות!$C$2:$C$1500,$A8,תנועות!$F$2:$F$1500,E$6,תנועות!$G$2:$G$1500,הגדרות!$B$3)</f>
        <v>0</v>
      </c>
      <c r="F8" s="25" t="n">
        <f aca="false">SUMIFS(תנועות!$D$2:$D$1500,תנועות!$C$2:$C$1500,$A8,תנועות!$F$2:$F$1500,F$6,תנועות!$G$2:$G$1500,הגדרות!$B$3)</f>
        <v>0</v>
      </c>
      <c r="G8" s="25" t="n">
        <f aca="false">SUMIFS(תנועות!$D$2:$D$1500,תנועות!$C$2:$C$1500,$A8,תנועות!$F$2:$F$1500,G$6,תנועות!$G$2:$G$1500,הגדרות!$B$3)</f>
        <v>0</v>
      </c>
      <c r="H8" s="25" t="n">
        <f aca="false">SUMIFS(תנועות!$D$2:$D$1500,תנועות!$C$2:$C$1500,$A8,תנועות!$F$2:$F$1500,H$6,תנועות!$G$2:$G$1500,הגדרות!$B$3)</f>
        <v>5200</v>
      </c>
      <c r="I8" s="25" t="n">
        <f aca="false">SUMIFS(תנועות!$D$2:$D$1500,תנועות!$C$2:$C$1500,$A8,תנועות!$F$2:$F$1500,I$6,תנועות!$G$2:$G$1500,הגדרות!$B$3)</f>
        <v>5200</v>
      </c>
      <c r="J8" s="25" t="n">
        <f aca="false">SUMIFS(תנועות!$D$2:$D$1500,תנועות!$C$2:$C$1500,$A8,תנועות!$F$2:$F$1500,J$6,תנועות!$G$2:$G$1500,הגדרות!$B$3)</f>
        <v>5200</v>
      </c>
      <c r="K8" s="25" t="n">
        <f aca="false">SUMIFS(תנועות!$D$2:$D$1500,תנועות!$C$2:$C$1500,$A8,תנועות!$F$2:$F$1500,K$6,תנועות!$G$2:$G$1500,הגדרות!$B$3)</f>
        <v>0</v>
      </c>
      <c r="L8" s="25" t="n">
        <f aca="false">SUMIFS(תנועות!$D$2:$D$1500,תנועות!$C$2:$C$1500,$A8,תנועות!$F$2:$F$1500,L$6,תנועות!$G$2:$G$1500,הגדרות!$B$3)</f>
        <v>0</v>
      </c>
      <c r="M8" s="25" t="n">
        <f aca="false">SUMIFS(תנועות!$D$2:$D$1500,תנועות!$C$2:$C$1500,$A8,תנועות!$F$2:$F$1500,M$6,תנועות!$G$2:$G$1500,הגדרות!$B$3)</f>
        <v>0</v>
      </c>
      <c r="N8" s="26" t="n">
        <f aca="false">SUM(B8:M8)</f>
        <v>15600</v>
      </c>
      <c r="O8" s="27" t="n">
        <f aca="false">IF($B$4=0,0,N8/$B$4)</f>
        <v>5200</v>
      </c>
    </row>
    <row r="9" customFormat="false" ht="15" hidden="false" customHeight="false" outlineLevel="0" collapsed="false">
      <c r="A9" s="24" t="str">
        <f aca="false">הגדרות!A10</f>
        <v>ארנונה ומיסים</v>
      </c>
      <c r="B9" s="25" t="n">
        <f aca="false">SUMIFS(תנועות!$D$2:$D$1500,תנועות!$C$2:$C$1500,$A9,תנועות!$F$2:$F$1500,B$6,תנועות!$G$2:$G$1500,הגדרות!$B$3)</f>
        <v>0</v>
      </c>
      <c r="C9" s="25" t="n">
        <f aca="false">SUMIFS(תנועות!$D$2:$D$1500,תנועות!$C$2:$C$1500,$A9,תנועות!$F$2:$F$1500,C$6,תנועות!$G$2:$G$1500,הגדרות!$B$3)</f>
        <v>0</v>
      </c>
      <c r="D9" s="25" t="n">
        <f aca="false">SUMIFS(תנועות!$D$2:$D$1500,תנועות!$C$2:$C$1500,$A9,תנועות!$F$2:$F$1500,D$6,תנועות!$G$2:$G$1500,הגדרות!$B$3)</f>
        <v>0</v>
      </c>
      <c r="E9" s="25" t="n">
        <f aca="false">SUMIFS(תנועות!$D$2:$D$1500,תנועות!$C$2:$C$1500,$A9,תנועות!$F$2:$F$1500,E$6,תנועות!$G$2:$G$1500,הגדרות!$B$3)</f>
        <v>0</v>
      </c>
      <c r="F9" s="25" t="n">
        <f aca="false">SUMIFS(תנועות!$D$2:$D$1500,תנועות!$C$2:$C$1500,$A9,תנועות!$F$2:$F$1500,F$6,תנועות!$G$2:$G$1500,הגדרות!$B$3)</f>
        <v>0</v>
      </c>
      <c r="G9" s="25" t="n">
        <f aca="false">SUMIFS(תנועות!$D$2:$D$1500,תנועות!$C$2:$C$1500,$A9,תנועות!$F$2:$F$1500,G$6,תנועות!$G$2:$G$1500,הגדרות!$B$3)</f>
        <v>0</v>
      </c>
      <c r="H9" s="25" t="n">
        <f aca="false">SUMIFS(תנועות!$D$2:$D$1500,תנועות!$C$2:$C$1500,$A9,תנועות!$F$2:$F$1500,H$6,תנועות!$G$2:$G$1500,הגדרות!$B$3)</f>
        <v>650</v>
      </c>
      <c r="I9" s="25" t="n">
        <f aca="false">SUMIFS(תנועות!$D$2:$D$1500,תנועות!$C$2:$C$1500,$A9,תנועות!$F$2:$F$1500,I$6,תנועות!$G$2:$G$1500,הגדרות!$B$3)</f>
        <v>650</v>
      </c>
      <c r="J9" s="25" t="n">
        <f aca="false">SUMIFS(תנועות!$D$2:$D$1500,תנועות!$C$2:$C$1500,$A9,תנועות!$F$2:$F$1500,J$6,תנועות!$G$2:$G$1500,הגדרות!$B$3)</f>
        <v>650</v>
      </c>
      <c r="K9" s="25" t="n">
        <f aca="false">SUMIFS(תנועות!$D$2:$D$1500,תנועות!$C$2:$C$1500,$A9,תנועות!$F$2:$F$1500,K$6,תנועות!$G$2:$G$1500,הגדרות!$B$3)</f>
        <v>0</v>
      </c>
      <c r="L9" s="25" t="n">
        <f aca="false">SUMIFS(תנועות!$D$2:$D$1500,תנועות!$C$2:$C$1500,$A9,תנועות!$F$2:$F$1500,L$6,תנועות!$G$2:$G$1500,הגדרות!$B$3)</f>
        <v>0</v>
      </c>
      <c r="M9" s="25" t="n">
        <f aca="false">SUMIFS(תנועות!$D$2:$D$1500,תנועות!$C$2:$C$1500,$A9,תנועות!$F$2:$F$1500,M$6,תנועות!$G$2:$G$1500,הגדרות!$B$3)</f>
        <v>0</v>
      </c>
      <c r="N9" s="26" t="n">
        <f aca="false">SUM(B9:M9)</f>
        <v>1950</v>
      </c>
      <c r="O9" s="27" t="n">
        <f aca="false">IF($B$4=0,0,N9/$B$4)</f>
        <v>650</v>
      </c>
    </row>
    <row r="10" customFormat="false" ht="15" hidden="false" customHeight="false" outlineLevel="0" collapsed="false">
      <c r="A10" s="24" t="str">
        <f aca="false">הגדרות!A11</f>
        <v>חשמל, מים וגז</v>
      </c>
      <c r="B10" s="25" t="n">
        <f aca="false">SUMIFS(תנועות!$D$2:$D$1500,תנועות!$C$2:$C$1500,$A10,תנועות!$F$2:$F$1500,B$6,תנועות!$G$2:$G$1500,הגדרות!$B$3)</f>
        <v>0</v>
      </c>
      <c r="C10" s="25" t="n">
        <f aca="false">SUMIFS(תנועות!$D$2:$D$1500,תנועות!$C$2:$C$1500,$A10,תנועות!$F$2:$F$1500,C$6,תנועות!$G$2:$G$1500,הגדרות!$B$3)</f>
        <v>0</v>
      </c>
      <c r="D10" s="25" t="n">
        <f aca="false">SUMIFS(תנועות!$D$2:$D$1500,תנועות!$C$2:$C$1500,$A10,תנועות!$F$2:$F$1500,D$6,תנועות!$G$2:$G$1500,הגדרות!$B$3)</f>
        <v>0</v>
      </c>
      <c r="E10" s="25" t="n">
        <f aca="false">SUMIFS(תנועות!$D$2:$D$1500,תנועות!$C$2:$C$1500,$A10,תנועות!$F$2:$F$1500,E$6,תנועות!$G$2:$G$1500,הגדרות!$B$3)</f>
        <v>0</v>
      </c>
      <c r="F10" s="25" t="n">
        <f aca="false">SUMIFS(תנועות!$D$2:$D$1500,תנועות!$C$2:$C$1500,$A10,תנועות!$F$2:$F$1500,F$6,תנועות!$G$2:$G$1500,הגדרות!$B$3)</f>
        <v>0</v>
      </c>
      <c r="G10" s="25" t="n">
        <f aca="false">SUMIFS(תנועות!$D$2:$D$1500,תנועות!$C$2:$C$1500,$A10,תנועות!$F$2:$F$1500,G$6,תנועות!$G$2:$G$1500,הגדרות!$B$3)</f>
        <v>0</v>
      </c>
      <c r="H10" s="25" t="n">
        <f aca="false">SUMIFS(תנועות!$D$2:$D$1500,תנועות!$C$2:$C$1500,$A10,תנועות!$F$2:$F$1500,H$6,תנועות!$G$2:$G$1500,הגדרות!$B$3)</f>
        <v>610</v>
      </c>
      <c r="I10" s="25" t="n">
        <f aca="false">SUMIFS(תנועות!$D$2:$D$1500,תנועות!$C$2:$C$1500,$A10,תנועות!$F$2:$F$1500,I$6,תנועות!$G$2:$G$1500,הגדרות!$B$3)</f>
        <v>620</v>
      </c>
      <c r="J10" s="25" t="n">
        <f aca="false">SUMIFS(תנועות!$D$2:$D$1500,תנועות!$C$2:$C$1500,$A10,תנועות!$F$2:$F$1500,J$6,תנועות!$G$2:$G$1500,הגדרות!$B$3)</f>
        <v>620</v>
      </c>
      <c r="K10" s="25" t="n">
        <f aca="false">SUMIFS(תנועות!$D$2:$D$1500,תנועות!$C$2:$C$1500,$A10,תנועות!$F$2:$F$1500,K$6,תנועות!$G$2:$G$1500,הגדרות!$B$3)</f>
        <v>0</v>
      </c>
      <c r="L10" s="25" t="n">
        <f aca="false">SUMIFS(תנועות!$D$2:$D$1500,תנועות!$C$2:$C$1500,$A10,תנועות!$F$2:$F$1500,L$6,תנועות!$G$2:$G$1500,הגדרות!$B$3)</f>
        <v>0</v>
      </c>
      <c r="M10" s="25" t="n">
        <f aca="false">SUMIFS(תנועות!$D$2:$D$1500,תנועות!$C$2:$C$1500,$A10,תנועות!$F$2:$F$1500,M$6,תנועות!$G$2:$G$1500,הגדרות!$B$3)</f>
        <v>0</v>
      </c>
      <c r="N10" s="26" t="n">
        <f aca="false">SUM(B10:M10)</f>
        <v>1850</v>
      </c>
      <c r="O10" s="27" t="n">
        <f aca="false">IF($B$4=0,0,N10/$B$4)</f>
        <v>616.666666666667</v>
      </c>
    </row>
    <row r="11" customFormat="false" ht="15" hidden="false" customHeight="false" outlineLevel="0" collapsed="false">
      <c r="A11" s="24" t="str">
        <f aca="false">הגדרות!A12</f>
        <v>סופר ומכולת</v>
      </c>
      <c r="B11" s="25" t="n">
        <f aca="false">SUMIFS(תנועות!$D$2:$D$1500,תנועות!$C$2:$C$1500,$A11,תנועות!$F$2:$F$1500,B$6,תנועות!$G$2:$G$1500,הגדרות!$B$3)</f>
        <v>0</v>
      </c>
      <c r="C11" s="25" t="n">
        <f aca="false">SUMIFS(תנועות!$D$2:$D$1500,תנועות!$C$2:$C$1500,$A11,תנועות!$F$2:$F$1500,C$6,תנועות!$G$2:$G$1500,הגדרות!$B$3)</f>
        <v>0</v>
      </c>
      <c r="D11" s="25" t="n">
        <f aca="false">SUMIFS(תנועות!$D$2:$D$1500,תנועות!$C$2:$C$1500,$A11,תנועות!$F$2:$F$1500,D$6,תנועות!$G$2:$G$1500,הגדרות!$B$3)</f>
        <v>0</v>
      </c>
      <c r="E11" s="25" t="n">
        <f aca="false">SUMIFS(תנועות!$D$2:$D$1500,תנועות!$C$2:$C$1500,$A11,תנועות!$F$2:$F$1500,E$6,תנועות!$G$2:$G$1500,הגדרות!$B$3)</f>
        <v>0</v>
      </c>
      <c r="F11" s="25" t="n">
        <f aca="false">SUMIFS(תנועות!$D$2:$D$1500,תנועות!$C$2:$C$1500,$A11,תנועות!$F$2:$F$1500,F$6,תנועות!$G$2:$G$1500,הגדרות!$B$3)</f>
        <v>0</v>
      </c>
      <c r="G11" s="25" t="n">
        <f aca="false">SUMIFS(תנועות!$D$2:$D$1500,תנועות!$C$2:$C$1500,$A11,תנועות!$F$2:$F$1500,G$6,תנועות!$G$2:$G$1500,הגדרות!$B$3)</f>
        <v>0</v>
      </c>
      <c r="H11" s="25" t="n">
        <f aca="false">SUMIFS(תנועות!$D$2:$D$1500,תנועות!$C$2:$C$1500,$A11,תנועות!$F$2:$F$1500,H$6,תנועות!$G$2:$G$1500,הגדרות!$B$3)</f>
        <v>2919</v>
      </c>
      <c r="I11" s="25" t="n">
        <f aca="false">SUMIFS(תנועות!$D$2:$D$1500,תנועות!$C$2:$C$1500,$A11,תנועות!$F$2:$F$1500,I$6,תנועות!$G$2:$G$1500,הגדרות!$B$3)</f>
        <v>2583</v>
      </c>
      <c r="J11" s="25" t="n">
        <f aca="false">SUMIFS(תנועות!$D$2:$D$1500,תנועות!$C$2:$C$1500,$A11,תנועות!$F$2:$F$1500,J$6,תנועות!$G$2:$G$1500,הגדרות!$B$3)</f>
        <v>3131</v>
      </c>
      <c r="K11" s="25" t="n">
        <f aca="false">SUMIFS(תנועות!$D$2:$D$1500,תנועות!$C$2:$C$1500,$A11,תנועות!$F$2:$F$1500,K$6,תנועות!$G$2:$G$1500,הגדרות!$B$3)</f>
        <v>0</v>
      </c>
      <c r="L11" s="25" t="n">
        <f aca="false">SUMIFS(תנועות!$D$2:$D$1500,תנועות!$C$2:$C$1500,$A11,תנועות!$F$2:$F$1500,L$6,תנועות!$G$2:$G$1500,הגדרות!$B$3)</f>
        <v>0</v>
      </c>
      <c r="M11" s="25" t="n">
        <f aca="false">SUMIFS(תנועות!$D$2:$D$1500,תנועות!$C$2:$C$1500,$A11,תנועות!$F$2:$F$1500,M$6,תנועות!$G$2:$G$1500,הגדרות!$B$3)</f>
        <v>0</v>
      </c>
      <c r="N11" s="26" t="n">
        <f aca="false">SUM(B11:M11)</f>
        <v>8633</v>
      </c>
      <c r="O11" s="27" t="n">
        <f aca="false">IF($B$4=0,0,N11/$B$4)</f>
        <v>2877.66666666667</v>
      </c>
    </row>
    <row r="12" customFormat="false" ht="15" hidden="false" customHeight="false" outlineLevel="0" collapsed="false">
      <c r="A12" s="24" t="str">
        <f aca="false">הגדרות!A13</f>
        <v>מסעדות ומשלוחים</v>
      </c>
      <c r="B12" s="25" t="n">
        <f aca="false">SUMIFS(תנועות!$D$2:$D$1500,תנועות!$C$2:$C$1500,$A12,תנועות!$F$2:$F$1500,B$6,תנועות!$G$2:$G$1500,הגדרות!$B$3)</f>
        <v>0</v>
      </c>
      <c r="C12" s="25" t="n">
        <f aca="false">SUMIFS(תנועות!$D$2:$D$1500,תנועות!$C$2:$C$1500,$A12,תנועות!$F$2:$F$1500,C$6,תנועות!$G$2:$G$1500,הגדרות!$B$3)</f>
        <v>0</v>
      </c>
      <c r="D12" s="25" t="n">
        <f aca="false">SUMIFS(תנועות!$D$2:$D$1500,תנועות!$C$2:$C$1500,$A12,תנועות!$F$2:$F$1500,D$6,תנועות!$G$2:$G$1500,הגדרות!$B$3)</f>
        <v>0</v>
      </c>
      <c r="E12" s="25" t="n">
        <f aca="false">SUMIFS(תנועות!$D$2:$D$1500,תנועות!$C$2:$C$1500,$A12,תנועות!$F$2:$F$1500,E$6,תנועות!$G$2:$G$1500,הגדרות!$B$3)</f>
        <v>0</v>
      </c>
      <c r="F12" s="25" t="n">
        <f aca="false">SUMIFS(תנועות!$D$2:$D$1500,תנועות!$C$2:$C$1500,$A12,תנועות!$F$2:$F$1500,F$6,תנועות!$G$2:$G$1500,הגדרות!$B$3)</f>
        <v>0</v>
      </c>
      <c r="G12" s="25" t="n">
        <f aca="false">SUMIFS(תנועות!$D$2:$D$1500,תנועות!$C$2:$C$1500,$A12,תנועות!$F$2:$F$1500,G$6,תנועות!$G$2:$G$1500,הגדרות!$B$3)</f>
        <v>0</v>
      </c>
      <c r="H12" s="25" t="n">
        <f aca="false">SUMIFS(תנועות!$D$2:$D$1500,תנועות!$C$2:$C$1500,$A12,תנועות!$F$2:$F$1500,H$6,תנועות!$G$2:$G$1500,הגדרות!$B$3)</f>
        <v>683</v>
      </c>
      <c r="I12" s="25" t="n">
        <f aca="false">SUMIFS(תנועות!$D$2:$D$1500,תנועות!$C$2:$C$1500,$A12,תנועות!$F$2:$F$1500,I$6,תנועות!$G$2:$G$1500,הגדרות!$B$3)</f>
        <v>388</v>
      </c>
      <c r="J12" s="25" t="n">
        <f aca="false">SUMIFS(תנועות!$D$2:$D$1500,תנועות!$C$2:$C$1500,$A12,תנועות!$F$2:$F$1500,J$6,תנועות!$G$2:$G$1500,הגדרות!$B$3)</f>
        <v>436</v>
      </c>
      <c r="K12" s="25" t="n">
        <f aca="false">SUMIFS(תנועות!$D$2:$D$1500,תנועות!$C$2:$C$1500,$A12,תנועות!$F$2:$F$1500,K$6,תנועות!$G$2:$G$1500,הגדרות!$B$3)</f>
        <v>0</v>
      </c>
      <c r="L12" s="25" t="n">
        <f aca="false">SUMIFS(תנועות!$D$2:$D$1500,תנועות!$C$2:$C$1500,$A12,תנועות!$F$2:$F$1500,L$6,תנועות!$G$2:$G$1500,הגדרות!$B$3)</f>
        <v>0</v>
      </c>
      <c r="M12" s="25" t="n">
        <f aca="false">SUMIFS(תנועות!$D$2:$D$1500,תנועות!$C$2:$C$1500,$A12,תנועות!$F$2:$F$1500,M$6,תנועות!$G$2:$G$1500,הגדרות!$B$3)</f>
        <v>0</v>
      </c>
      <c r="N12" s="26" t="n">
        <f aca="false">SUM(B12:M12)</f>
        <v>1507</v>
      </c>
      <c r="O12" s="27" t="n">
        <f aca="false">IF($B$4=0,0,N12/$B$4)</f>
        <v>502.333333333333</v>
      </c>
    </row>
    <row r="13" customFormat="false" ht="15" hidden="false" customHeight="false" outlineLevel="0" collapsed="false">
      <c r="A13" s="24" t="str">
        <f aca="false">הגדרות!A14</f>
        <v>תחבורה ורכב</v>
      </c>
      <c r="B13" s="25" t="n">
        <f aca="false">SUMIFS(תנועות!$D$2:$D$1500,תנועות!$C$2:$C$1500,$A13,תנועות!$F$2:$F$1500,B$6,תנועות!$G$2:$G$1500,הגדרות!$B$3)</f>
        <v>0</v>
      </c>
      <c r="C13" s="25" t="n">
        <f aca="false">SUMIFS(תנועות!$D$2:$D$1500,תנועות!$C$2:$C$1500,$A13,תנועות!$F$2:$F$1500,C$6,תנועות!$G$2:$G$1500,הגדרות!$B$3)</f>
        <v>0</v>
      </c>
      <c r="D13" s="25" t="n">
        <f aca="false">SUMIFS(תנועות!$D$2:$D$1500,תנועות!$C$2:$C$1500,$A13,תנועות!$F$2:$F$1500,D$6,תנועות!$G$2:$G$1500,הגדרות!$B$3)</f>
        <v>0</v>
      </c>
      <c r="E13" s="25" t="n">
        <f aca="false">SUMIFS(תנועות!$D$2:$D$1500,תנועות!$C$2:$C$1500,$A13,תנועות!$F$2:$F$1500,E$6,תנועות!$G$2:$G$1500,הגדרות!$B$3)</f>
        <v>0</v>
      </c>
      <c r="F13" s="25" t="n">
        <f aca="false">SUMIFS(תנועות!$D$2:$D$1500,תנועות!$C$2:$C$1500,$A13,תנועות!$F$2:$F$1500,F$6,תנועות!$G$2:$G$1500,הגדרות!$B$3)</f>
        <v>0</v>
      </c>
      <c r="G13" s="25" t="n">
        <f aca="false">SUMIFS(תנועות!$D$2:$D$1500,תנועות!$C$2:$C$1500,$A13,תנועות!$F$2:$F$1500,G$6,תנועות!$G$2:$G$1500,הגדרות!$B$3)</f>
        <v>0</v>
      </c>
      <c r="H13" s="25" t="n">
        <f aca="false">SUMIFS(תנועות!$D$2:$D$1500,תנועות!$C$2:$C$1500,$A13,תנועות!$F$2:$F$1500,H$6,תנועות!$G$2:$G$1500,הגדרות!$B$3)</f>
        <v>733</v>
      </c>
      <c r="I13" s="25" t="n">
        <f aca="false">SUMIFS(תנועות!$D$2:$D$1500,תנועות!$C$2:$C$1500,$A13,תנועות!$F$2:$F$1500,I$6,תנועות!$G$2:$G$1500,הגדרות!$B$3)</f>
        <v>798</v>
      </c>
      <c r="J13" s="25" t="n">
        <f aca="false">SUMIFS(תנועות!$D$2:$D$1500,תנועות!$C$2:$C$1500,$A13,תנועות!$F$2:$F$1500,J$6,תנועות!$G$2:$G$1500,הגדרות!$B$3)</f>
        <v>750</v>
      </c>
      <c r="K13" s="25" t="n">
        <f aca="false">SUMIFS(תנועות!$D$2:$D$1500,תנועות!$C$2:$C$1500,$A13,תנועות!$F$2:$F$1500,K$6,תנועות!$G$2:$G$1500,הגדרות!$B$3)</f>
        <v>0</v>
      </c>
      <c r="L13" s="25" t="n">
        <f aca="false">SUMIFS(תנועות!$D$2:$D$1500,תנועות!$C$2:$C$1500,$A13,תנועות!$F$2:$F$1500,L$6,תנועות!$G$2:$G$1500,הגדרות!$B$3)</f>
        <v>0</v>
      </c>
      <c r="M13" s="25" t="n">
        <f aca="false">SUMIFS(תנועות!$D$2:$D$1500,תנועות!$C$2:$C$1500,$A13,תנועות!$F$2:$F$1500,M$6,תנועות!$G$2:$G$1500,הגדרות!$B$3)</f>
        <v>0</v>
      </c>
      <c r="N13" s="26" t="n">
        <f aca="false">SUM(B13:M13)</f>
        <v>2281</v>
      </c>
      <c r="O13" s="27" t="n">
        <f aca="false">IF($B$4=0,0,N13/$B$4)</f>
        <v>760.333333333333</v>
      </c>
    </row>
    <row r="14" customFormat="false" ht="15" hidden="false" customHeight="false" outlineLevel="0" collapsed="false">
      <c r="A14" s="24" t="str">
        <f aca="false">הגדרות!A15</f>
        <v>תקשורת ואינטרנט</v>
      </c>
      <c r="B14" s="25" t="n">
        <f aca="false">SUMIFS(תנועות!$D$2:$D$1500,תנועות!$C$2:$C$1500,$A14,תנועות!$F$2:$F$1500,B$6,תנועות!$G$2:$G$1500,הגדרות!$B$3)</f>
        <v>0</v>
      </c>
      <c r="C14" s="25" t="n">
        <f aca="false">SUMIFS(תנועות!$D$2:$D$1500,תנועות!$C$2:$C$1500,$A14,תנועות!$F$2:$F$1500,C$6,תנועות!$G$2:$G$1500,הגדרות!$B$3)</f>
        <v>0</v>
      </c>
      <c r="D14" s="25" t="n">
        <f aca="false">SUMIFS(תנועות!$D$2:$D$1500,תנועות!$C$2:$C$1500,$A14,תנועות!$F$2:$F$1500,D$6,תנועות!$G$2:$G$1500,הגדרות!$B$3)</f>
        <v>0</v>
      </c>
      <c r="E14" s="25" t="n">
        <f aca="false">SUMIFS(תנועות!$D$2:$D$1500,תנועות!$C$2:$C$1500,$A14,תנועות!$F$2:$F$1500,E$6,תנועות!$G$2:$G$1500,הגדרות!$B$3)</f>
        <v>0</v>
      </c>
      <c r="F14" s="25" t="n">
        <f aca="false">SUMIFS(תנועות!$D$2:$D$1500,תנועות!$C$2:$C$1500,$A14,תנועות!$F$2:$F$1500,F$6,תנועות!$G$2:$G$1500,הגדרות!$B$3)</f>
        <v>0</v>
      </c>
      <c r="G14" s="25" t="n">
        <f aca="false">SUMIFS(תנועות!$D$2:$D$1500,תנועות!$C$2:$C$1500,$A14,תנועות!$F$2:$F$1500,G$6,תנועות!$G$2:$G$1500,הגדרות!$B$3)</f>
        <v>0</v>
      </c>
      <c r="H14" s="25" t="n">
        <f aca="false">SUMIFS(תנועות!$D$2:$D$1500,תנועות!$C$2:$C$1500,$A14,תנועות!$F$2:$F$1500,H$6,תנועות!$G$2:$G$1500,הגדרות!$B$3)</f>
        <v>235</v>
      </c>
      <c r="I14" s="25" t="n">
        <f aca="false">SUMIFS(תנועות!$D$2:$D$1500,תנועות!$C$2:$C$1500,$A14,תנועות!$F$2:$F$1500,I$6,תנועות!$G$2:$G$1500,הגדרות!$B$3)</f>
        <v>235</v>
      </c>
      <c r="J14" s="25" t="n">
        <f aca="false">SUMIFS(תנועות!$D$2:$D$1500,תנועות!$C$2:$C$1500,$A14,תנועות!$F$2:$F$1500,J$6,תנועות!$G$2:$G$1500,הגדרות!$B$3)</f>
        <v>235</v>
      </c>
      <c r="K14" s="25" t="n">
        <f aca="false">SUMIFS(תנועות!$D$2:$D$1500,תנועות!$C$2:$C$1500,$A14,תנועות!$F$2:$F$1500,K$6,תנועות!$G$2:$G$1500,הגדרות!$B$3)</f>
        <v>0</v>
      </c>
      <c r="L14" s="25" t="n">
        <f aca="false">SUMIFS(תנועות!$D$2:$D$1500,תנועות!$C$2:$C$1500,$A14,תנועות!$F$2:$F$1500,L$6,תנועות!$G$2:$G$1500,הגדרות!$B$3)</f>
        <v>0</v>
      </c>
      <c r="M14" s="25" t="n">
        <f aca="false">SUMIFS(תנועות!$D$2:$D$1500,תנועות!$C$2:$C$1500,$A14,תנועות!$F$2:$F$1500,M$6,תנועות!$G$2:$G$1500,הגדרות!$B$3)</f>
        <v>0</v>
      </c>
      <c r="N14" s="26" t="n">
        <f aca="false">SUM(B14:M14)</f>
        <v>705</v>
      </c>
      <c r="O14" s="27" t="n">
        <f aca="false">IF($B$4=0,0,N14/$B$4)</f>
        <v>235</v>
      </c>
    </row>
    <row r="15" customFormat="false" ht="15" hidden="false" customHeight="false" outlineLevel="0" collapsed="false">
      <c r="A15" s="24" t="str">
        <f aca="false">הגדרות!A16</f>
        <v>ביטוחים</v>
      </c>
      <c r="B15" s="25" t="n">
        <f aca="false">SUMIFS(תנועות!$D$2:$D$1500,תנועות!$C$2:$C$1500,$A15,תנועות!$F$2:$F$1500,B$6,תנועות!$G$2:$G$1500,הגדרות!$B$3)</f>
        <v>0</v>
      </c>
      <c r="C15" s="25" t="n">
        <f aca="false">SUMIFS(תנועות!$D$2:$D$1500,תנועות!$C$2:$C$1500,$A15,תנועות!$F$2:$F$1500,C$6,תנועות!$G$2:$G$1500,הגדרות!$B$3)</f>
        <v>0</v>
      </c>
      <c r="D15" s="25" t="n">
        <f aca="false">SUMIFS(תנועות!$D$2:$D$1500,תנועות!$C$2:$C$1500,$A15,תנועות!$F$2:$F$1500,D$6,תנועות!$G$2:$G$1500,הגדרות!$B$3)</f>
        <v>0</v>
      </c>
      <c r="E15" s="25" t="n">
        <f aca="false">SUMIFS(תנועות!$D$2:$D$1500,תנועות!$C$2:$C$1500,$A15,תנועות!$F$2:$F$1500,E$6,תנועות!$G$2:$G$1500,הגדרות!$B$3)</f>
        <v>0</v>
      </c>
      <c r="F15" s="25" t="n">
        <f aca="false">SUMIFS(תנועות!$D$2:$D$1500,תנועות!$C$2:$C$1500,$A15,תנועות!$F$2:$F$1500,F$6,תנועות!$G$2:$G$1500,הגדרות!$B$3)</f>
        <v>0</v>
      </c>
      <c r="G15" s="25" t="n">
        <f aca="false">SUMIFS(תנועות!$D$2:$D$1500,תנועות!$C$2:$C$1500,$A15,תנועות!$F$2:$F$1500,G$6,תנועות!$G$2:$G$1500,הגדרות!$B$3)</f>
        <v>0</v>
      </c>
      <c r="H15" s="25" t="n">
        <f aca="false">SUMIFS(תנועות!$D$2:$D$1500,תנועות!$C$2:$C$1500,$A15,תנועות!$F$2:$F$1500,H$6,תנועות!$G$2:$G$1500,הגדרות!$B$3)</f>
        <v>580</v>
      </c>
      <c r="I15" s="25" t="n">
        <f aca="false">SUMIFS(תנועות!$D$2:$D$1500,תנועות!$C$2:$C$1500,$A15,תנועות!$F$2:$F$1500,I$6,תנועות!$G$2:$G$1500,הגדרות!$B$3)</f>
        <v>580</v>
      </c>
      <c r="J15" s="25" t="n">
        <f aca="false">SUMIFS(תנועות!$D$2:$D$1500,תנועות!$C$2:$C$1500,$A15,תנועות!$F$2:$F$1500,J$6,תנועות!$G$2:$G$1500,הגדרות!$B$3)</f>
        <v>580</v>
      </c>
      <c r="K15" s="25" t="n">
        <f aca="false">SUMIFS(תנועות!$D$2:$D$1500,תנועות!$C$2:$C$1500,$A15,תנועות!$F$2:$F$1500,K$6,תנועות!$G$2:$G$1500,הגדרות!$B$3)</f>
        <v>0</v>
      </c>
      <c r="L15" s="25" t="n">
        <f aca="false">SUMIFS(תנועות!$D$2:$D$1500,תנועות!$C$2:$C$1500,$A15,תנועות!$F$2:$F$1500,L$6,תנועות!$G$2:$G$1500,הגדרות!$B$3)</f>
        <v>0</v>
      </c>
      <c r="M15" s="25" t="n">
        <f aca="false">SUMIFS(תנועות!$D$2:$D$1500,תנועות!$C$2:$C$1500,$A15,תנועות!$F$2:$F$1500,M$6,תנועות!$G$2:$G$1500,הגדרות!$B$3)</f>
        <v>0</v>
      </c>
      <c r="N15" s="26" t="n">
        <f aca="false">SUM(B15:M15)</f>
        <v>1740</v>
      </c>
      <c r="O15" s="27" t="n">
        <f aca="false">IF($B$4=0,0,N15/$B$4)</f>
        <v>580</v>
      </c>
    </row>
    <row r="16" customFormat="false" ht="15" hidden="false" customHeight="false" outlineLevel="0" collapsed="false">
      <c r="A16" s="24" t="str">
        <f aca="false">הגדרות!A17</f>
        <v>בריאות</v>
      </c>
      <c r="B16" s="25" t="n">
        <f aca="false">SUMIFS(תנועות!$D$2:$D$1500,תנועות!$C$2:$C$1500,$A16,תנועות!$F$2:$F$1500,B$6,תנועות!$G$2:$G$1500,הגדרות!$B$3)</f>
        <v>0</v>
      </c>
      <c r="C16" s="25" t="n">
        <f aca="false">SUMIFS(תנועות!$D$2:$D$1500,תנועות!$C$2:$C$1500,$A16,תנועות!$F$2:$F$1500,C$6,תנועות!$G$2:$G$1500,הגדרות!$B$3)</f>
        <v>0</v>
      </c>
      <c r="D16" s="25" t="n">
        <f aca="false">SUMIFS(תנועות!$D$2:$D$1500,תנועות!$C$2:$C$1500,$A16,תנועות!$F$2:$F$1500,D$6,תנועות!$G$2:$G$1500,הגדרות!$B$3)</f>
        <v>0</v>
      </c>
      <c r="E16" s="25" t="n">
        <f aca="false">SUMIFS(תנועות!$D$2:$D$1500,תנועות!$C$2:$C$1500,$A16,תנועות!$F$2:$F$1500,E$6,תנועות!$G$2:$G$1500,הגדרות!$B$3)</f>
        <v>0</v>
      </c>
      <c r="F16" s="25" t="n">
        <f aca="false">SUMIFS(תנועות!$D$2:$D$1500,תנועות!$C$2:$C$1500,$A16,תנועות!$F$2:$F$1500,F$6,תנועות!$G$2:$G$1500,הגדרות!$B$3)</f>
        <v>0</v>
      </c>
      <c r="G16" s="25" t="n">
        <f aca="false">SUMIFS(תנועות!$D$2:$D$1500,תנועות!$C$2:$C$1500,$A16,תנועות!$F$2:$F$1500,G$6,תנועות!$G$2:$G$1500,הגדרות!$B$3)</f>
        <v>0</v>
      </c>
      <c r="H16" s="25" t="n">
        <f aca="false">SUMIFS(תנועות!$D$2:$D$1500,תנועות!$C$2:$C$1500,$A16,תנועות!$F$2:$F$1500,H$6,תנועות!$G$2:$G$1500,הגדרות!$B$3)</f>
        <v>214</v>
      </c>
      <c r="I16" s="25" t="n">
        <f aca="false">SUMIFS(תנועות!$D$2:$D$1500,תנועות!$C$2:$C$1500,$A16,תנועות!$F$2:$F$1500,I$6,תנועות!$G$2:$G$1500,הגדרות!$B$3)</f>
        <v>218</v>
      </c>
      <c r="J16" s="25" t="n">
        <f aca="false">SUMIFS(תנועות!$D$2:$D$1500,תנועות!$C$2:$C$1500,$A16,תנועות!$F$2:$F$1500,J$6,תנועות!$G$2:$G$1500,הגדרות!$B$3)</f>
        <v>107</v>
      </c>
      <c r="K16" s="25" t="n">
        <f aca="false">SUMIFS(תנועות!$D$2:$D$1500,תנועות!$C$2:$C$1500,$A16,תנועות!$F$2:$F$1500,K$6,תנועות!$G$2:$G$1500,הגדרות!$B$3)</f>
        <v>0</v>
      </c>
      <c r="L16" s="25" t="n">
        <f aca="false">SUMIFS(תנועות!$D$2:$D$1500,תנועות!$C$2:$C$1500,$A16,תנועות!$F$2:$F$1500,L$6,תנועות!$G$2:$G$1500,הגדרות!$B$3)</f>
        <v>0</v>
      </c>
      <c r="M16" s="25" t="n">
        <f aca="false">SUMIFS(תנועות!$D$2:$D$1500,תנועות!$C$2:$C$1500,$A16,תנועות!$F$2:$F$1500,M$6,תנועות!$G$2:$G$1500,הגדרות!$B$3)</f>
        <v>0</v>
      </c>
      <c r="N16" s="26" t="n">
        <f aca="false">SUM(B16:M16)</f>
        <v>539</v>
      </c>
      <c r="O16" s="27" t="n">
        <f aca="false">IF($B$4=0,0,N16/$B$4)</f>
        <v>179.666666666667</v>
      </c>
    </row>
    <row r="17" customFormat="false" ht="15" hidden="false" customHeight="false" outlineLevel="0" collapsed="false">
      <c r="A17" s="24" t="str">
        <f aca="false">הגדרות!A18</f>
        <v>ילדים וחינוך</v>
      </c>
      <c r="B17" s="25" t="n">
        <f aca="false">SUMIFS(תנועות!$D$2:$D$1500,תנועות!$C$2:$C$1500,$A17,תנועות!$F$2:$F$1500,B$6,תנועות!$G$2:$G$1500,הגדרות!$B$3)</f>
        <v>0</v>
      </c>
      <c r="C17" s="25" t="n">
        <f aca="false">SUMIFS(תנועות!$D$2:$D$1500,תנועות!$C$2:$C$1500,$A17,תנועות!$F$2:$F$1500,C$6,תנועות!$G$2:$G$1500,הגדרות!$B$3)</f>
        <v>0</v>
      </c>
      <c r="D17" s="25" t="n">
        <f aca="false">SUMIFS(תנועות!$D$2:$D$1500,תנועות!$C$2:$C$1500,$A17,תנועות!$F$2:$F$1500,D$6,תנועות!$G$2:$G$1500,הגדרות!$B$3)</f>
        <v>0</v>
      </c>
      <c r="E17" s="25" t="n">
        <f aca="false">SUMIFS(תנועות!$D$2:$D$1500,תנועות!$C$2:$C$1500,$A17,תנועות!$F$2:$F$1500,E$6,תנועות!$G$2:$G$1500,הגדרות!$B$3)</f>
        <v>0</v>
      </c>
      <c r="F17" s="25" t="n">
        <f aca="false">SUMIFS(תנועות!$D$2:$D$1500,תנועות!$C$2:$C$1500,$A17,תנועות!$F$2:$F$1500,F$6,תנועות!$G$2:$G$1500,הגדרות!$B$3)</f>
        <v>0</v>
      </c>
      <c r="G17" s="25" t="n">
        <f aca="false">SUMIFS(תנועות!$D$2:$D$1500,תנועות!$C$2:$C$1500,$A17,תנועות!$F$2:$F$1500,G$6,תנועות!$G$2:$G$1500,הגדרות!$B$3)</f>
        <v>0</v>
      </c>
      <c r="H17" s="25" t="n">
        <f aca="false">SUMIFS(תנועות!$D$2:$D$1500,תנועות!$C$2:$C$1500,$A17,תנועות!$F$2:$F$1500,H$6,תנועות!$G$2:$G$1500,הגדרות!$B$3)</f>
        <v>900</v>
      </c>
      <c r="I17" s="25" t="n">
        <f aca="false">SUMIFS(תנועות!$D$2:$D$1500,תנועות!$C$2:$C$1500,$A17,תנועות!$F$2:$F$1500,I$6,תנועות!$G$2:$G$1500,הגדרות!$B$3)</f>
        <v>900</v>
      </c>
      <c r="J17" s="25" t="n">
        <f aca="false">SUMIFS(תנועות!$D$2:$D$1500,תנועות!$C$2:$C$1500,$A17,תנועות!$F$2:$F$1500,J$6,תנועות!$G$2:$G$1500,הגדרות!$B$3)</f>
        <v>850</v>
      </c>
      <c r="K17" s="25" t="n">
        <f aca="false">SUMIFS(תנועות!$D$2:$D$1500,תנועות!$C$2:$C$1500,$A17,תנועות!$F$2:$F$1500,K$6,תנועות!$G$2:$G$1500,הגדרות!$B$3)</f>
        <v>0</v>
      </c>
      <c r="L17" s="25" t="n">
        <f aca="false">SUMIFS(תנועות!$D$2:$D$1500,תנועות!$C$2:$C$1500,$A17,תנועות!$F$2:$F$1500,L$6,תנועות!$G$2:$G$1500,הגדרות!$B$3)</f>
        <v>0</v>
      </c>
      <c r="M17" s="25" t="n">
        <f aca="false">SUMIFS(תנועות!$D$2:$D$1500,תנועות!$C$2:$C$1500,$A17,תנועות!$F$2:$F$1500,M$6,תנועות!$G$2:$G$1500,הגדרות!$B$3)</f>
        <v>0</v>
      </c>
      <c r="N17" s="26" t="n">
        <f aca="false">SUM(B17:M17)</f>
        <v>2650</v>
      </c>
      <c r="O17" s="27" t="n">
        <f aca="false">IF($B$4=0,0,N17/$B$4)</f>
        <v>883.333333333333</v>
      </c>
    </row>
    <row r="18" customFormat="false" ht="15" hidden="false" customHeight="false" outlineLevel="0" collapsed="false">
      <c r="A18" s="24" t="str">
        <f aca="false">הגדרות!A19</f>
        <v>קניות ולבוש</v>
      </c>
      <c r="B18" s="25" t="n">
        <f aca="false">SUMIFS(תנועות!$D$2:$D$1500,תנועות!$C$2:$C$1500,$A18,תנועות!$F$2:$F$1500,B$6,תנועות!$G$2:$G$1500,הגדרות!$B$3)</f>
        <v>0</v>
      </c>
      <c r="C18" s="25" t="n">
        <f aca="false">SUMIFS(תנועות!$D$2:$D$1500,תנועות!$C$2:$C$1500,$A18,תנועות!$F$2:$F$1500,C$6,תנועות!$G$2:$G$1500,הגדרות!$B$3)</f>
        <v>0</v>
      </c>
      <c r="D18" s="25" t="n">
        <f aca="false">SUMIFS(תנועות!$D$2:$D$1500,תנועות!$C$2:$C$1500,$A18,תנועות!$F$2:$F$1500,D$6,תנועות!$G$2:$G$1500,הגדרות!$B$3)</f>
        <v>0</v>
      </c>
      <c r="E18" s="25" t="n">
        <f aca="false">SUMIFS(תנועות!$D$2:$D$1500,תנועות!$C$2:$C$1500,$A18,תנועות!$F$2:$F$1500,E$6,תנועות!$G$2:$G$1500,הגדרות!$B$3)</f>
        <v>0</v>
      </c>
      <c r="F18" s="25" t="n">
        <f aca="false">SUMIFS(תנועות!$D$2:$D$1500,תנועות!$C$2:$C$1500,$A18,תנועות!$F$2:$F$1500,F$6,תנועות!$G$2:$G$1500,הגדרות!$B$3)</f>
        <v>0</v>
      </c>
      <c r="G18" s="25" t="n">
        <f aca="false">SUMIFS(תנועות!$D$2:$D$1500,תנועות!$C$2:$C$1500,$A18,תנועות!$F$2:$F$1500,G$6,תנועות!$G$2:$G$1500,הגדרות!$B$3)</f>
        <v>0</v>
      </c>
      <c r="H18" s="25" t="n">
        <f aca="false">SUMIFS(תנועות!$D$2:$D$1500,תנועות!$C$2:$C$1500,$A18,תנועות!$F$2:$F$1500,H$6,תנועות!$G$2:$G$1500,הגדרות!$B$3)</f>
        <v>196</v>
      </c>
      <c r="I18" s="25" t="n">
        <f aca="false">SUMIFS(תנועות!$D$2:$D$1500,תנועות!$C$2:$C$1500,$A18,תנועות!$F$2:$F$1500,I$6,תנועות!$G$2:$G$1500,הגדרות!$B$3)</f>
        <v>452</v>
      </c>
      <c r="J18" s="25" t="n">
        <f aca="false">SUMIFS(תנועות!$D$2:$D$1500,תנועות!$C$2:$C$1500,$A18,תנועות!$F$2:$F$1500,J$6,תנועות!$G$2:$G$1500,הגדרות!$B$3)</f>
        <v>205</v>
      </c>
      <c r="K18" s="25" t="n">
        <f aca="false">SUMIFS(תנועות!$D$2:$D$1500,תנועות!$C$2:$C$1500,$A18,תנועות!$F$2:$F$1500,K$6,תנועות!$G$2:$G$1500,הגדרות!$B$3)</f>
        <v>0</v>
      </c>
      <c r="L18" s="25" t="n">
        <f aca="false">SUMIFS(תנועות!$D$2:$D$1500,תנועות!$C$2:$C$1500,$A18,תנועות!$F$2:$F$1500,L$6,תנועות!$G$2:$G$1500,הגדרות!$B$3)</f>
        <v>0</v>
      </c>
      <c r="M18" s="25" t="n">
        <f aca="false">SUMIFS(תנועות!$D$2:$D$1500,תנועות!$C$2:$C$1500,$A18,תנועות!$F$2:$F$1500,M$6,תנועות!$G$2:$G$1500,הגדרות!$B$3)</f>
        <v>0</v>
      </c>
      <c r="N18" s="26" t="n">
        <f aca="false">SUM(B18:M18)</f>
        <v>853</v>
      </c>
      <c r="O18" s="27" t="n">
        <f aca="false">IF($B$4=0,0,N18/$B$4)</f>
        <v>284.333333333333</v>
      </c>
    </row>
    <row r="19" customFormat="false" ht="15" hidden="false" customHeight="false" outlineLevel="0" collapsed="false">
      <c r="A19" s="24" t="str">
        <f aca="false">הגדרות!A20</f>
        <v>בילויים ופנאי</v>
      </c>
      <c r="B19" s="25" t="n">
        <f aca="false">SUMIFS(תנועות!$D$2:$D$1500,תנועות!$C$2:$C$1500,$A19,תנועות!$F$2:$F$1500,B$6,תנועות!$G$2:$G$1500,הגדרות!$B$3)</f>
        <v>0</v>
      </c>
      <c r="C19" s="25" t="n">
        <f aca="false">SUMIFS(תנועות!$D$2:$D$1500,תנועות!$C$2:$C$1500,$A19,תנועות!$F$2:$F$1500,C$6,תנועות!$G$2:$G$1500,הגדרות!$B$3)</f>
        <v>0</v>
      </c>
      <c r="D19" s="25" t="n">
        <f aca="false">SUMIFS(תנועות!$D$2:$D$1500,תנועות!$C$2:$C$1500,$A19,תנועות!$F$2:$F$1500,D$6,תנועות!$G$2:$G$1500,הגדרות!$B$3)</f>
        <v>0</v>
      </c>
      <c r="E19" s="25" t="n">
        <f aca="false">SUMIFS(תנועות!$D$2:$D$1500,תנועות!$C$2:$C$1500,$A19,תנועות!$F$2:$F$1500,E$6,תנועות!$G$2:$G$1500,הגדרות!$B$3)</f>
        <v>0</v>
      </c>
      <c r="F19" s="25" t="n">
        <f aca="false">SUMIFS(תנועות!$D$2:$D$1500,תנועות!$C$2:$C$1500,$A19,תנועות!$F$2:$F$1500,F$6,תנועות!$G$2:$G$1500,הגדרות!$B$3)</f>
        <v>0</v>
      </c>
      <c r="G19" s="25" t="n">
        <f aca="false">SUMIFS(תנועות!$D$2:$D$1500,תנועות!$C$2:$C$1500,$A19,תנועות!$F$2:$F$1500,G$6,תנועות!$G$2:$G$1500,הגדרות!$B$3)</f>
        <v>0</v>
      </c>
      <c r="H19" s="25" t="n">
        <f aca="false">SUMIFS(תנועות!$D$2:$D$1500,תנועות!$C$2:$C$1500,$A19,תנועות!$F$2:$F$1500,H$6,תנועות!$G$2:$G$1500,הגדרות!$B$3)</f>
        <v>141</v>
      </c>
      <c r="I19" s="25" t="n">
        <f aca="false">SUMIFS(תנועות!$D$2:$D$1500,תנועות!$C$2:$C$1500,$A19,תנועות!$F$2:$F$1500,I$6,תנועות!$G$2:$G$1500,הגדרות!$B$3)</f>
        <v>239</v>
      </c>
      <c r="J19" s="25" t="n">
        <f aca="false">SUMIFS(תנועות!$D$2:$D$1500,תנועות!$C$2:$C$1500,$A19,תנועות!$F$2:$F$1500,J$6,תנועות!$G$2:$G$1500,הגדרות!$B$3)</f>
        <v>175</v>
      </c>
      <c r="K19" s="25" t="n">
        <f aca="false">SUMIFS(תנועות!$D$2:$D$1500,תנועות!$C$2:$C$1500,$A19,תנועות!$F$2:$F$1500,K$6,תנועות!$G$2:$G$1500,הגדרות!$B$3)</f>
        <v>0</v>
      </c>
      <c r="L19" s="25" t="n">
        <f aca="false">SUMIFS(תנועות!$D$2:$D$1500,תנועות!$C$2:$C$1500,$A19,תנועות!$F$2:$F$1500,L$6,תנועות!$G$2:$G$1500,הגדרות!$B$3)</f>
        <v>0</v>
      </c>
      <c r="M19" s="25" t="n">
        <f aca="false">SUMIFS(תנועות!$D$2:$D$1500,תנועות!$C$2:$C$1500,$A19,תנועות!$F$2:$F$1500,M$6,תנועות!$G$2:$G$1500,הגדרות!$B$3)</f>
        <v>0</v>
      </c>
      <c r="N19" s="26" t="n">
        <f aca="false">SUM(B19:M19)</f>
        <v>555</v>
      </c>
      <c r="O19" s="27" t="n">
        <f aca="false">IF($B$4=0,0,N19/$B$4)</f>
        <v>185</v>
      </c>
    </row>
    <row r="20" customFormat="false" ht="15" hidden="false" customHeight="false" outlineLevel="0" collapsed="false">
      <c r="A20" s="24" t="str">
        <f aca="false">הגדרות!A21</f>
        <v>מנויים ושירותים דיגיטליים</v>
      </c>
      <c r="B20" s="25" t="n">
        <f aca="false">SUMIFS(תנועות!$D$2:$D$1500,תנועות!$C$2:$C$1500,$A20,תנועות!$F$2:$F$1500,B$6,תנועות!$G$2:$G$1500,הגדרות!$B$3)</f>
        <v>0</v>
      </c>
      <c r="C20" s="25" t="n">
        <f aca="false">SUMIFS(תנועות!$D$2:$D$1500,תנועות!$C$2:$C$1500,$A20,תנועות!$F$2:$F$1500,C$6,תנועות!$G$2:$G$1500,הגדרות!$B$3)</f>
        <v>0</v>
      </c>
      <c r="D20" s="25" t="n">
        <f aca="false">SUMIFS(תנועות!$D$2:$D$1500,תנועות!$C$2:$C$1500,$A20,תנועות!$F$2:$F$1500,D$6,תנועות!$G$2:$G$1500,הגדרות!$B$3)</f>
        <v>0</v>
      </c>
      <c r="E20" s="25" t="n">
        <f aca="false">SUMIFS(תנועות!$D$2:$D$1500,תנועות!$C$2:$C$1500,$A20,תנועות!$F$2:$F$1500,E$6,תנועות!$G$2:$G$1500,הגדרות!$B$3)</f>
        <v>0</v>
      </c>
      <c r="F20" s="25" t="n">
        <f aca="false">SUMIFS(תנועות!$D$2:$D$1500,תנועות!$C$2:$C$1500,$A20,תנועות!$F$2:$F$1500,F$6,תנועות!$G$2:$G$1500,הגדרות!$B$3)</f>
        <v>0</v>
      </c>
      <c r="G20" s="25" t="n">
        <f aca="false">SUMIFS(תנועות!$D$2:$D$1500,תנועות!$C$2:$C$1500,$A20,תנועות!$F$2:$F$1500,G$6,תנועות!$G$2:$G$1500,הגדרות!$B$3)</f>
        <v>0</v>
      </c>
      <c r="H20" s="25" t="n">
        <f aca="false">SUMIFS(תנועות!$D$2:$D$1500,תנועות!$C$2:$C$1500,$A20,תנועות!$F$2:$F$1500,H$6,תנועות!$G$2:$G$1500,הגדרות!$B$3)</f>
        <v>179</v>
      </c>
      <c r="I20" s="25" t="n">
        <f aca="false">SUMIFS(תנועות!$D$2:$D$1500,תנועות!$C$2:$C$1500,$A20,תנועות!$F$2:$F$1500,I$6,תנועות!$G$2:$G$1500,הגדרות!$B$3)</f>
        <v>179</v>
      </c>
      <c r="J20" s="25" t="n">
        <f aca="false">SUMIFS(תנועות!$D$2:$D$1500,תנועות!$C$2:$C$1500,$A20,תנועות!$F$2:$F$1500,J$6,תנועות!$G$2:$G$1500,הגדרות!$B$3)</f>
        <v>149</v>
      </c>
      <c r="K20" s="25" t="n">
        <f aca="false">SUMIFS(תנועות!$D$2:$D$1500,תנועות!$C$2:$C$1500,$A20,תנועות!$F$2:$F$1500,K$6,תנועות!$G$2:$G$1500,הגדרות!$B$3)</f>
        <v>0</v>
      </c>
      <c r="L20" s="25" t="n">
        <f aca="false">SUMIFS(תנועות!$D$2:$D$1500,תנועות!$C$2:$C$1500,$A20,תנועות!$F$2:$F$1500,L$6,תנועות!$G$2:$G$1500,הגדרות!$B$3)</f>
        <v>0</v>
      </c>
      <c r="M20" s="25" t="n">
        <f aca="false">SUMIFS(תנועות!$D$2:$D$1500,תנועות!$C$2:$C$1500,$A20,תנועות!$F$2:$F$1500,M$6,תנועות!$G$2:$G$1500,הגדרות!$B$3)</f>
        <v>0</v>
      </c>
      <c r="N20" s="26" t="n">
        <f aca="false">SUM(B20:M20)</f>
        <v>507</v>
      </c>
      <c r="O20" s="27" t="n">
        <f aca="false">IF($B$4=0,0,N20/$B$4)</f>
        <v>169</v>
      </c>
    </row>
    <row r="21" customFormat="false" ht="15" hidden="false" customHeight="false" outlineLevel="0" collapsed="false">
      <c r="A21" s="24" t="str">
        <f aca="false">הגדרות!A22</f>
        <v>חיות מחמד</v>
      </c>
      <c r="B21" s="25" t="n">
        <f aca="false">SUMIFS(תנועות!$D$2:$D$1500,תנועות!$C$2:$C$1500,$A21,תנועות!$F$2:$F$1500,B$6,תנועות!$G$2:$G$1500,הגדרות!$B$3)</f>
        <v>0</v>
      </c>
      <c r="C21" s="25" t="n">
        <f aca="false">SUMIFS(תנועות!$D$2:$D$1500,תנועות!$C$2:$C$1500,$A21,תנועות!$F$2:$F$1500,C$6,תנועות!$G$2:$G$1500,הגדרות!$B$3)</f>
        <v>0</v>
      </c>
      <c r="D21" s="25" t="n">
        <f aca="false">SUMIFS(תנועות!$D$2:$D$1500,תנועות!$C$2:$C$1500,$A21,תנועות!$F$2:$F$1500,D$6,תנועות!$G$2:$G$1500,הגדרות!$B$3)</f>
        <v>0</v>
      </c>
      <c r="E21" s="25" t="n">
        <f aca="false">SUMIFS(תנועות!$D$2:$D$1500,תנועות!$C$2:$C$1500,$A21,תנועות!$F$2:$F$1500,E$6,תנועות!$G$2:$G$1500,הגדרות!$B$3)</f>
        <v>0</v>
      </c>
      <c r="F21" s="25" t="n">
        <f aca="false">SUMIFS(תנועות!$D$2:$D$1500,תנועות!$C$2:$C$1500,$A21,תנועות!$F$2:$F$1500,F$6,תנועות!$G$2:$G$1500,הגדרות!$B$3)</f>
        <v>0</v>
      </c>
      <c r="G21" s="25" t="n">
        <f aca="false">SUMIFS(תנועות!$D$2:$D$1500,תנועות!$C$2:$C$1500,$A21,תנועות!$F$2:$F$1500,G$6,תנועות!$G$2:$G$1500,הגדרות!$B$3)</f>
        <v>0</v>
      </c>
      <c r="H21" s="25" t="n">
        <f aca="false">SUMIFS(תנועות!$D$2:$D$1500,תנועות!$C$2:$C$1500,$A21,תנועות!$F$2:$F$1500,H$6,תנועות!$G$2:$G$1500,הגדרות!$B$3)</f>
        <v>301</v>
      </c>
      <c r="I21" s="25" t="n">
        <f aca="false">SUMIFS(תנועות!$D$2:$D$1500,תנועות!$C$2:$C$1500,$A21,תנועות!$F$2:$F$1500,I$6,תנועות!$G$2:$G$1500,הגדרות!$B$3)</f>
        <v>275</v>
      </c>
      <c r="J21" s="25" t="n">
        <f aca="false">SUMIFS(תנועות!$D$2:$D$1500,תנועות!$C$2:$C$1500,$A21,תנועות!$F$2:$F$1500,J$6,תנועות!$G$2:$G$1500,הגדרות!$B$3)</f>
        <v>298</v>
      </c>
      <c r="K21" s="25" t="n">
        <f aca="false">SUMIFS(תנועות!$D$2:$D$1500,תנועות!$C$2:$C$1500,$A21,תנועות!$F$2:$F$1500,K$6,תנועות!$G$2:$G$1500,הגדרות!$B$3)</f>
        <v>0</v>
      </c>
      <c r="L21" s="25" t="n">
        <f aca="false">SUMIFS(תנועות!$D$2:$D$1500,תנועות!$C$2:$C$1500,$A21,תנועות!$F$2:$F$1500,L$6,תנועות!$G$2:$G$1500,הגדרות!$B$3)</f>
        <v>0</v>
      </c>
      <c r="M21" s="25" t="n">
        <f aca="false">SUMIFS(תנועות!$D$2:$D$1500,תנועות!$C$2:$C$1500,$A21,תנועות!$F$2:$F$1500,M$6,תנועות!$G$2:$G$1500,הגדרות!$B$3)</f>
        <v>0</v>
      </c>
      <c r="N21" s="26" t="n">
        <f aca="false">SUM(B21:M21)</f>
        <v>874</v>
      </c>
      <c r="O21" s="27" t="n">
        <f aca="false">IF($B$4=0,0,N21/$B$4)</f>
        <v>291.333333333333</v>
      </c>
    </row>
    <row r="22" customFormat="false" ht="15" hidden="false" customHeight="false" outlineLevel="0" collapsed="false">
      <c r="A22" s="24" t="str">
        <f aca="false">הגדרות!A23</f>
        <v>החזרי הלוואות</v>
      </c>
      <c r="B22" s="25" t="n">
        <f aca="false">SUMIFS(תנועות!$D$2:$D$1500,תנועות!$C$2:$C$1500,$A22,תנועות!$F$2:$F$1500,B$6,תנועות!$G$2:$G$1500,הגדרות!$B$3)</f>
        <v>0</v>
      </c>
      <c r="C22" s="25" t="n">
        <f aca="false">SUMIFS(תנועות!$D$2:$D$1500,תנועות!$C$2:$C$1500,$A22,תנועות!$F$2:$F$1500,C$6,תנועות!$G$2:$G$1500,הגדרות!$B$3)</f>
        <v>0</v>
      </c>
      <c r="D22" s="25" t="n">
        <f aca="false">SUMIFS(תנועות!$D$2:$D$1500,תנועות!$C$2:$C$1500,$A22,תנועות!$F$2:$F$1500,D$6,תנועות!$G$2:$G$1500,הגדרות!$B$3)</f>
        <v>0</v>
      </c>
      <c r="E22" s="25" t="n">
        <f aca="false">SUMIFS(תנועות!$D$2:$D$1500,תנועות!$C$2:$C$1500,$A22,תנועות!$F$2:$F$1500,E$6,תנועות!$G$2:$G$1500,הגדרות!$B$3)</f>
        <v>0</v>
      </c>
      <c r="F22" s="25" t="n">
        <f aca="false">SUMIFS(תנועות!$D$2:$D$1500,תנועות!$C$2:$C$1500,$A22,תנועות!$F$2:$F$1500,F$6,תנועות!$G$2:$G$1500,הגדרות!$B$3)</f>
        <v>0</v>
      </c>
      <c r="G22" s="25" t="n">
        <f aca="false">SUMIFS(תנועות!$D$2:$D$1500,תנועות!$C$2:$C$1500,$A22,תנועות!$F$2:$F$1500,G$6,תנועות!$G$2:$G$1500,הגדרות!$B$3)</f>
        <v>0</v>
      </c>
      <c r="H22" s="25" t="n">
        <f aca="false">SUMIFS(תנועות!$D$2:$D$1500,תנועות!$C$2:$C$1500,$A22,תנועות!$F$2:$F$1500,H$6,תנועות!$G$2:$G$1500,הגדרות!$B$3)</f>
        <v>1200</v>
      </c>
      <c r="I22" s="25" t="n">
        <f aca="false">SUMIFS(תנועות!$D$2:$D$1500,תנועות!$C$2:$C$1500,$A22,תנועות!$F$2:$F$1500,I$6,תנועות!$G$2:$G$1500,הגדרות!$B$3)</f>
        <v>1200</v>
      </c>
      <c r="J22" s="25" t="n">
        <f aca="false">SUMIFS(תנועות!$D$2:$D$1500,תנועות!$C$2:$C$1500,$A22,תנועות!$F$2:$F$1500,J$6,תנועות!$G$2:$G$1500,הגדרות!$B$3)</f>
        <v>1200</v>
      </c>
      <c r="K22" s="25" t="n">
        <f aca="false">SUMIFS(תנועות!$D$2:$D$1500,תנועות!$C$2:$C$1500,$A22,תנועות!$F$2:$F$1500,K$6,תנועות!$G$2:$G$1500,הגדרות!$B$3)</f>
        <v>0</v>
      </c>
      <c r="L22" s="25" t="n">
        <f aca="false">SUMIFS(תנועות!$D$2:$D$1500,תנועות!$C$2:$C$1500,$A22,תנועות!$F$2:$F$1500,L$6,תנועות!$G$2:$G$1500,הגדרות!$B$3)</f>
        <v>0</v>
      </c>
      <c r="M22" s="25" t="n">
        <f aca="false">SUMIFS(תנועות!$D$2:$D$1500,תנועות!$C$2:$C$1500,$A22,תנועות!$F$2:$F$1500,M$6,תנועות!$G$2:$G$1500,הגדרות!$B$3)</f>
        <v>0</v>
      </c>
      <c r="N22" s="26" t="n">
        <f aca="false">SUM(B22:M22)</f>
        <v>3600</v>
      </c>
      <c r="O22" s="27" t="n">
        <f aca="false">IF($B$4=0,0,N22/$B$4)</f>
        <v>1200</v>
      </c>
    </row>
    <row r="23" customFormat="false" ht="15" hidden="false" customHeight="false" outlineLevel="0" collapsed="false">
      <c r="A23" s="24" t="str">
        <f aca="false">הגדרות!A24</f>
        <v>אחר</v>
      </c>
      <c r="B23" s="25" t="n">
        <f aca="false">SUMIFS(תנועות!$D$2:$D$1500,תנועות!$C$2:$C$1500,$A23,תנועות!$F$2:$F$1500,B$6,תנועות!$G$2:$G$1500,הגדרות!$B$3)</f>
        <v>0</v>
      </c>
      <c r="C23" s="25" t="n">
        <f aca="false">SUMIFS(תנועות!$D$2:$D$1500,תנועות!$C$2:$C$1500,$A23,תנועות!$F$2:$F$1500,C$6,תנועות!$G$2:$G$1500,הגדרות!$B$3)</f>
        <v>0</v>
      </c>
      <c r="D23" s="25" t="n">
        <f aca="false">SUMIFS(תנועות!$D$2:$D$1500,תנועות!$C$2:$C$1500,$A23,תנועות!$F$2:$F$1500,D$6,תנועות!$G$2:$G$1500,הגדרות!$B$3)</f>
        <v>0</v>
      </c>
      <c r="E23" s="25" t="n">
        <f aca="false">SUMIFS(תנועות!$D$2:$D$1500,תנועות!$C$2:$C$1500,$A23,תנועות!$F$2:$F$1500,E$6,תנועות!$G$2:$G$1500,הגדרות!$B$3)</f>
        <v>0</v>
      </c>
      <c r="F23" s="25" t="n">
        <f aca="false">SUMIFS(תנועות!$D$2:$D$1500,תנועות!$C$2:$C$1500,$A23,תנועות!$F$2:$F$1500,F$6,תנועות!$G$2:$G$1500,הגדרות!$B$3)</f>
        <v>0</v>
      </c>
      <c r="G23" s="25" t="n">
        <f aca="false">SUMIFS(תנועות!$D$2:$D$1500,תנועות!$C$2:$C$1500,$A23,תנועות!$F$2:$F$1500,G$6,תנועות!$G$2:$G$1500,הגדרות!$B$3)</f>
        <v>0</v>
      </c>
      <c r="H23" s="25" t="n">
        <f aca="false">SUMIFS(תנועות!$D$2:$D$1500,תנועות!$C$2:$C$1500,$A23,תנועות!$F$2:$F$1500,H$6,תנועות!$G$2:$G$1500,הגדרות!$B$3)</f>
        <v>227</v>
      </c>
      <c r="I23" s="25" t="n">
        <f aca="false">SUMIFS(תנועות!$D$2:$D$1500,תנועות!$C$2:$C$1500,$A23,תנועות!$F$2:$F$1500,I$6,תנועות!$G$2:$G$1500,הגדרות!$B$3)</f>
        <v>61</v>
      </c>
      <c r="J23" s="25" t="n">
        <f aca="false">SUMIFS(תנועות!$D$2:$D$1500,תנועות!$C$2:$C$1500,$A23,תנועות!$F$2:$F$1500,J$6,תנועות!$G$2:$G$1500,הגדרות!$B$3)</f>
        <v>64</v>
      </c>
      <c r="K23" s="25" t="n">
        <f aca="false">SUMIFS(תנועות!$D$2:$D$1500,תנועות!$C$2:$C$1500,$A23,תנועות!$F$2:$F$1500,K$6,תנועות!$G$2:$G$1500,הגדרות!$B$3)</f>
        <v>0</v>
      </c>
      <c r="L23" s="25" t="n">
        <f aca="false">SUMIFS(תנועות!$D$2:$D$1500,תנועות!$C$2:$C$1500,$A23,תנועות!$F$2:$F$1500,L$6,תנועות!$G$2:$G$1500,הגדרות!$B$3)</f>
        <v>0</v>
      </c>
      <c r="M23" s="25" t="n">
        <f aca="false">SUMIFS(תנועות!$D$2:$D$1500,תנועות!$C$2:$C$1500,$A23,תנועות!$F$2:$F$1500,M$6,תנועות!$G$2:$G$1500,הגדרות!$B$3)</f>
        <v>0</v>
      </c>
      <c r="N23" s="26" t="n">
        <f aca="false">SUM(B23:M23)</f>
        <v>352</v>
      </c>
      <c r="O23" s="27" t="n">
        <f aca="false">IF($B$4=0,0,N23/$B$4)</f>
        <v>117.333333333333</v>
      </c>
    </row>
    <row r="24" customFormat="false" ht="15" hidden="false" customHeight="false" outlineLevel="0" collapsed="false">
      <c r="A24" s="28" t="s">
        <v>65</v>
      </c>
      <c r="B24" s="29" t="n">
        <f aca="false">SUM(B8:B23)</f>
        <v>0</v>
      </c>
      <c r="C24" s="29" t="n">
        <f aca="false">SUM(C8:C23)</f>
        <v>0</v>
      </c>
      <c r="D24" s="29" t="n">
        <f aca="false">SUM(D8:D23)</f>
        <v>0</v>
      </c>
      <c r="E24" s="29" t="n">
        <f aca="false">SUM(E8:E23)</f>
        <v>0</v>
      </c>
      <c r="F24" s="29" t="n">
        <f aca="false">SUM(F8:F23)</f>
        <v>0</v>
      </c>
      <c r="G24" s="29" t="n">
        <f aca="false">SUM(G8:G23)</f>
        <v>0</v>
      </c>
      <c r="H24" s="29" t="n">
        <f aca="false">SUM(H8:H23)</f>
        <v>14968</v>
      </c>
      <c r="I24" s="29" t="n">
        <f aca="false">SUM(I8:I23)</f>
        <v>14578</v>
      </c>
      <c r="J24" s="29" t="n">
        <f aca="false">SUM(J8:J23)</f>
        <v>14650</v>
      </c>
      <c r="K24" s="29" t="n">
        <f aca="false">SUM(K8:K23)</f>
        <v>0</v>
      </c>
      <c r="L24" s="29" t="n">
        <f aca="false">SUM(L8:L23)</f>
        <v>0</v>
      </c>
      <c r="M24" s="29" t="n">
        <f aca="false">SUM(M8:M23)</f>
        <v>0</v>
      </c>
      <c r="N24" s="29" t="n">
        <f aca="false">SUM(N8:N23)</f>
        <v>44196</v>
      </c>
      <c r="O24" s="29" t="n">
        <f aca="false">IF($B$4=0,0,N24/$B$4)</f>
        <v>14732</v>
      </c>
    </row>
    <row r="26" customFormat="false" ht="15" hidden="false" customHeight="false" outlineLevel="0" collapsed="false">
      <c r="A26" s="24" t="str">
        <f aca="false">הגדרות!A5</f>
        <v>משכורת 1</v>
      </c>
      <c r="B26" s="25" t="n">
        <f aca="false">SUMIFS(תנועות!$D$2:$D$1500,תנועות!$C$2:$C$1500,$A26,תנועות!$F$2:$F$1500,B$6,תנועות!$G$2:$G$1500,הגדרות!$B$3)</f>
        <v>0</v>
      </c>
      <c r="C26" s="25" t="n">
        <f aca="false">SUMIFS(תנועות!$D$2:$D$1500,תנועות!$C$2:$C$1500,$A26,תנועות!$F$2:$F$1500,C$6,תנועות!$G$2:$G$1500,הגדרות!$B$3)</f>
        <v>0</v>
      </c>
      <c r="D26" s="25" t="n">
        <f aca="false">SUMIFS(תנועות!$D$2:$D$1500,תנועות!$C$2:$C$1500,$A26,תנועות!$F$2:$F$1500,D$6,תנועות!$G$2:$G$1500,הגדרות!$B$3)</f>
        <v>0</v>
      </c>
      <c r="E26" s="25" t="n">
        <f aca="false">SUMIFS(תנועות!$D$2:$D$1500,תנועות!$C$2:$C$1500,$A26,תנועות!$F$2:$F$1500,E$6,תנועות!$G$2:$G$1500,הגדרות!$B$3)</f>
        <v>0</v>
      </c>
      <c r="F26" s="25" t="n">
        <f aca="false">SUMIFS(תנועות!$D$2:$D$1500,תנועות!$C$2:$C$1500,$A26,תנועות!$F$2:$F$1500,F$6,תנועות!$G$2:$G$1500,הגדרות!$B$3)</f>
        <v>0</v>
      </c>
      <c r="G26" s="25" t="n">
        <f aca="false">SUMIFS(תנועות!$D$2:$D$1500,תנועות!$C$2:$C$1500,$A26,תנועות!$F$2:$F$1500,G$6,תנועות!$G$2:$G$1500,הגדרות!$B$3)</f>
        <v>0</v>
      </c>
      <c r="H26" s="25" t="n">
        <f aca="false">SUMIFS(תנועות!$D$2:$D$1500,תנועות!$C$2:$C$1500,$A26,תנועות!$F$2:$F$1500,H$6,תנועות!$G$2:$G$1500,הגדרות!$B$3)</f>
        <v>14500</v>
      </c>
      <c r="I26" s="25" t="n">
        <f aca="false">SUMIFS(תנועות!$D$2:$D$1500,תנועות!$C$2:$C$1500,$A26,תנועות!$F$2:$F$1500,I$6,תנועות!$G$2:$G$1500,הגדרות!$B$3)</f>
        <v>14500</v>
      </c>
      <c r="J26" s="25" t="n">
        <f aca="false">SUMIFS(תנועות!$D$2:$D$1500,תנועות!$C$2:$C$1500,$A26,תנועות!$F$2:$F$1500,J$6,תנועות!$G$2:$G$1500,הגדרות!$B$3)</f>
        <v>14500</v>
      </c>
      <c r="K26" s="25" t="n">
        <f aca="false">SUMIFS(תנועות!$D$2:$D$1500,תנועות!$C$2:$C$1500,$A26,תנועות!$F$2:$F$1500,K$6,תנועות!$G$2:$G$1500,הגדרות!$B$3)</f>
        <v>0</v>
      </c>
      <c r="L26" s="25" t="n">
        <f aca="false">SUMIFS(תנועות!$D$2:$D$1500,תנועות!$C$2:$C$1500,$A26,תנועות!$F$2:$F$1500,L$6,תנועות!$G$2:$G$1500,הגדרות!$B$3)</f>
        <v>0</v>
      </c>
      <c r="M26" s="25" t="n">
        <f aca="false">SUMIFS(תנועות!$D$2:$D$1500,תנועות!$C$2:$C$1500,$A26,תנועות!$F$2:$F$1500,M$6,תנועות!$G$2:$G$1500,הגדרות!$B$3)</f>
        <v>0</v>
      </c>
      <c r="N26" s="26" t="n">
        <f aca="false">SUM(B26:M26)</f>
        <v>43500</v>
      </c>
      <c r="O26" s="27" t="n">
        <f aca="false">IF($B$4=0,0,N26/$B$4)</f>
        <v>14500</v>
      </c>
    </row>
    <row r="27" customFormat="false" ht="15" hidden="false" customHeight="false" outlineLevel="0" collapsed="false">
      <c r="A27" s="24" t="str">
        <f aca="false">הגדרות!A6</f>
        <v>משכורת 2</v>
      </c>
      <c r="B27" s="25" t="n">
        <f aca="false">SUMIFS(תנועות!$D$2:$D$1500,תנועות!$C$2:$C$1500,$A27,תנועות!$F$2:$F$1500,B$6,תנועות!$G$2:$G$1500,הגדרות!$B$3)</f>
        <v>0</v>
      </c>
      <c r="C27" s="25" t="n">
        <f aca="false">SUMIFS(תנועות!$D$2:$D$1500,תנועות!$C$2:$C$1500,$A27,תנועות!$F$2:$F$1500,C$6,תנועות!$G$2:$G$1500,הגדרות!$B$3)</f>
        <v>0</v>
      </c>
      <c r="D27" s="25" t="n">
        <f aca="false">SUMIFS(תנועות!$D$2:$D$1500,תנועות!$C$2:$C$1500,$A27,תנועות!$F$2:$F$1500,D$6,תנועות!$G$2:$G$1500,הגדרות!$B$3)</f>
        <v>0</v>
      </c>
      <c r="E27" s="25" t="n">
        <f aca="false">SUMIFS(תנועות!$D$2:$D$1500,תנועות!$C$2:$C$1500,$A27,תנועות!$F$2:$F$1500,E$6,תנועות!$G$2:$G$1500,הגדרות!$B$3)</f>
        <v>0</v>
      </c>
      <c r="F27" s="25" t="n">
        <f aca="false">SUMIFS(תנועות!$D$2:$D$1500,תנועות!$C$2:$C$1500,$A27,תנועות!$F$2:$F$1500,F$6,תנועות!$G$2:$G$1500,הגדרות!$B$3)</f>
        <v>0</v>
      </c>
      <c r="G27" s="25" t="n">
        <f aca="false">SUMIFS(תנועות!$D$2:$D$1500,תנועות!$C$2:$C$1500,$A27,תנועות!$F$2:$F$1500,G$6,תנועות!$G$2:$G$1500,הגדרות!$B$3)</f>
        <v>0</v>
      </c>
      <c r="H27" s="25" t="n">
        <f aca="false">SUMIFS(תנועות!$D$2:$D$1500,תנועות!$C$2:$C$1500,$A27,תנועות!$F$2:$F$1500,H$6,תנועות!$G$2:$G$1500,הגדרות!$B$3)</f>
        <v>9800</v>
      </c>
      <c r="I27" s="25" t="n">
        <f aca="false">SUMIFS(תנועות!$D$2:$D$1500,תנועות!$C$2:$C$1500,$A27,תנועות!$F$2:$F$1500,I$6,תנועות!$G$2:$G$1500,הגדרות!$B$3)</f>
        <v>9800</v>
      </c>
      <c r="J27" s="25" t="n">
        <f aca="false">SUMIFS(תנועות!$D$2:$D$1500,תנועות!$C$2:$C$1500,$A27,תנועות!$F$2:$F$1500,J$6,תנועות!$G$2:$G$1500,הגדרות!$B$3)</f>
        <v>9800</v>
      </c>
      <c r="K27" s="25" t="n">
        <f aca="false">SUMIFS(תנועות!$D$2:$D$1500,תנועות!$C$2:$C$1500,$A27,תנועות!$F$2:$F$1500,K$6,תנועות!$G$2:$G$1500,הגדרות!$B$3)</f>
        <v>0</v>
      </c>
      <c r="L27" s="25" t="n">
        <f aca="false">SUMIFS(תנועות!$D$2:$D$1500,תנועות!$C$2:$C$1500,$A27,תנועות!$F$2:$F$1500,L$6,תנועות!$G$2:$G$1500,הגדרות!$B$3)</f>
        <v>0</v>
      </c>
      <c r="M27" s="25" t="n">
        <f aca="false">SUMIFS(תנועות!$D$2:$D$1500,תנועות!$C$2:$C$1500,$A27,תנועות!$F$2:$F$1500,M$6,תנועות!$G$2:$G$1500,הגדרות!$B$3)</f>
        <v>0</v>
      </c>
      <c r="N27" s="26" t="n">
        <f aca="false">SUM(B27:M27)</f>
        <v>29400</v>
      </c>
      <c r="O27" s="27" t="n">
        <f aca="false">IF($B$4=0,0,N27/$B$4)</f>
        <v>9800</v>
      </c>
    </row>
    <row r="28" customFormat="false" ht="15" hidden="false" customHeight="false" outlineLevel="0" collapsed="false">
      <c r="A28" s="24" t="str">
        <f aca="false">הגדרות!A7</f>
        <v>הכנסה מעסק או פרילנס</v>
      </c>
      <c r="B28" s="25" t="n">
        <f aca="false">SUMIFS(תנועות!$D$2:$D$1500,תנועות!$C$2:$C$1500,$A28,תנועות!$F$2:$F$1500,B$6,תנועות!$G$2:$G$1500,הגדרות!$B$3)</f>
        <v>0</v>
      </c>
      <c r="C28" s="25" t="n">
        <f aca="false">SUMIFS(תנועות!$D$2:$D$1500,תנועות!$C$2:$C$1500,$A28,תנועות!$F$2:$F$1500,C$6,תנועות!$G$2:$G$1500,הגדרות!$B$3)</f>
        <v>0</v>
      </c>
      <c r="D28" s="25" t="n">
        <f aca="false">SUMIFS(תנועות!$D$2:$D$1500,תנועות!$C$2:$C$1500,$A28,תנועות!$F$2:$F$1500,D$6,תנועות!$G$2:$G$1500,הגדרות!$B$3)</f>
        <v>0</v>
      </c>
      <c r="E28" s="25" t="n">
        <f aca="false">SUMIFS(תנועות!$D$2:$D$1500,תנועות!$C$2:$C$1500,$A28,תנועות!$F$2:$F$1500,E$6,תנועות!$G$2:$G$1500,הגדרות!$B$3)</f>
        <v>0</v>
      </c>
      <c r="F28" s="25" t="n">
        <f aca="false">SUMIFS(תנועות!$D$2:$D$1500,תנועות!$C$2:$C$1500,$A28,תנועות!$F$2:$F$1500,F$6,תנועות!$G$2:$G$1500,הגדרות!$B$3)</f>
        <v>0</v>
      </c>
      <c r="G28" s="25" t="n">
        <f aca="false">SUMIFS(תנועות!$D$2:$D$1500,תנועות!$C$2:$C$1500,$A28,תנועות!$F$2:$F$1500,G$6,תנועות!$G$2:$G$1500,הגדרות!$B$3)</f>
        <v>0</v>
      </c>
      <c r="H28" s="25" t="n">
        <f aca="false">SUMIFS(תנועות!$D$2:$D$1500,תנועות!$C$2:$C$1500,$A28,תנועות!$F$2:$F$1500,H$6,תנועות!$G$2:$G$1500,הגדרות!$B$3)</f>
        <v>3500</v>
      </c>
      <c r="I28" s="25" t="n">
        <f aca="false">SUMIFS(תנועות!$D$2:$D$1500,תנועות!$C$2:$C$1500,$A28,תנועות!$F$2:$F$1500,I$6,תנועות!$G$2:$G$1500,הגדרות!$B$3)</f>
        <v>0</v>
      </c>
      <c r="J28" s="25" t="n">
        <f aca="false">SUMIFS(תנועות!$D$2:$D$1500,תנועות!$C$2:$C$1500,$A28,תנועות!$F$2:$F$1500,J$6,תנועות!$G$2:$G$1500,הגדרות!$B$3)</f>
        <v>2800</v>
      </c>
      <c r="K28" s="25" t="n">
        <f aca="false">SUMIFS(תנועות!$D$2:$D$1500,תנועות!$C$2:$C$1500,$A28,תנועות!$F$2:$F$1500,K$6,תנועות!$G$2:$G$1500,הגדרות!$B$3)</f>
        <v>0</v>
      </c>
      <c r="L28" s="25" t="n">
        <f aca="false">SUMIFS(תנועות!$D$2:$D$1500,תנועות!$C$2:$C$1500,$A28,תנועות!$F$2:$F$1500,L$6,תנועות!$G$2:$G$1500,הגדרות!$B$3)</f>
        <v>0</v>
      </c>
      <c r="M28" s="25" t="n">
        <f aca="false">SUMIFS(תנועות!$D$2:$D$1500,תנועות!$C$2:$C$1500,$A28,תנועות!$F$2:$F$1500,M$6,תנועות!$G$2:$G$1500,הגדרות!$B$3)</f>
        <v>0</v>
      </c>
      <c r="N28" s="26" t="n">
        <f aca="false">SUM(B28:M28)</f>
        <v>6300</v>
      </c>
      <c r="O28" s="27" t="n">
        <f aca="false">IF($B$4=0,0,N28/$B$4)</f>
        <v>2100</v>
      </c>
    </row>
    <row r="29" customFormat="false" ht="15" hidden="false" customHeight="false" outlineLevel="0" collapsed="false">
      <c r="A29" s="24" t="str">
        <f aca="false">הגדרות!A8</f>
        <v>הכנסות אחרות</v>
      </c>
      <c r="B29" s="25" t="n">
        <f aca="false">SUMIFS(תנועות!$D$2:$D$1500,תנועות!$C$2:$C$1500,$A29,תנועות!$F$2:$F$1500,B$6,תנועות!$G$2:$G$1500,הגדרות!$B$3)</f>
        <v>0</v>
      </c>
      <c r="C29" s="25" t="n">
        <f aca="false">SUMIFS(תנועות!$D$2:$D$1500,תנועות!$C$2:$C$1500,$A29,תנועות!$F$2:$F$1500,C$6,תנועות!$G$2:$G$1500,הגדרות!$B$3)</f>
        <v>0</v>
      </c>
      <c r="D29" s="25" t="n">
        <f aca="false">SUMIFS(תנועות!$D$2:$D$1500,תנועות!$C$2:$C$1500,$A29,תנועות!$F$2:$F$1500,D$6,תנועות!$G$2:$G$1500,הגדרות!$B$3)</f>
        <v>0</v>
      </c>
      <c r="E29" s="25" t="n">
        <f aca="false">SUMIFS(תנועות!$D$2:$D$1500,תנועות!$C$2:$C$1500,$A29,תנועות!$F$2:$F$1500,E$6,תנועות!$G$2:$G$1500,הגדרות!$B$3)</f>
        <v>0</v>
      </c>
      <c r="F29" s="25" t="n">
        <f aca="false">SUMIFS(תנועות!$D$2:$D$1500,תנועות!$C$2:$C$1500,$A29,תנועות!$F$2:$F$1500,F$6,תנועות!$G$2:$G$1500,הגדרות!$B$3)</f>
        <v>0</v>
      </c>
      <c r="G29" s="25" t="n">
        <f aca="false">SUMIFS(תנועות!$D$2:$D$1500,תנועות!$C$2:$C$1500,$A29,תנועות!$F$2:$F$1500,G$6,תנועות!$G$2:$G$1500,הגדרות!$B$3)</f>
        <v>0</v>
      </c>
      <c r="H29" s="25" t="n">
        <f aca="false">SUMIFS(תנועות!$D$2:$D$1500,תנועות!$C$2:$C$1500,$A29,תנועות!$F$2:$F$1500,H$6,תנועות!$G$2:$G$1500,הגדרות!$B$3)</f>
        <v>0</v>
      </c>
      <c r="I29" s="25" t="n">
        <f aca="false">SUMIFS(תנועות!$D$2:$D$1500,תנועות!$C$2:$C$1500,$A29,תנועות!$F$2:$F$1500,I$6,תנועות!$G$2:$G$1500,הגדרות!$B$3)</f>
        <v>0</v>
      </c>
      <c r="J29" s="25" t="n">
        <f aca="false">SUMIFS(תנועות!$D$2:$D$1500,תנועות!$C$2:$C$1500,$A29,תנועות!$F$2:$F$1500,J$6,תנועות!$G$2:$G$1500,הגדרות!$B$3)</f>
        <v>0</v>
      </c>
      <c r="K29" s="25" t="n">
        <f aca="false">SUMIFS(תנועות!$D$2:$D$1500,תנועות!$C$2:$C$1500,$A29,תנועות!$F$2:$F$1500,K$6,תנועות!$G$2:$G$1500,הגדרות!$B$3)</f>
        <v>0</v>
      </c>
      <c r="L29" s="25" t="n">
        <f aca="false">SUMIFS(תנועות!$D$2:$D$1500,תנועות!$C$2:$C$1500,$A29,תנועות!$F$2:$F$1500,L$6,תנועות!$G$2:$G$1500,הגדרות!$B$3)</f>
        <v>0</v>
      </c>
      <c r="M29" s="25" t="n">
        <f aca="false">SUMIFS(תנועות!$D$2:$D$1500,תנועות!$C$2:$C$1500,$A29,תנועות!$F$2:$F$1500,M$6,תנועות!$G$2:$G$1500,הגדרות!$B$3)</f>
        <v>0</v>
      </c>
      <c r="N29" s="26" t="n">
        <f aca="false">SUM(B29:M29)</f>
        <v>0</v>
      </c>
      <c r="O29" s="27" t="n">
        <f aca="false">IF($B$4=0,0,N29/$B$4)</f>
        <v>0</v>
      </c>
    </row>
    <row r="30" customFormat="false" ht="15" hidden="false" customHeight="false" outlineLevel="0" collapsed="false">
      <c r="A30" s="28" t="s">
        <v>66</v>
      </c>
      <c r="B30" s="29" t="n">
        <f aca="false">SUM(B26:B29)</f>
        <v>0</v>
      </c>
      <c r="C30" s="29" t="n">
        <f aca="false">SUM(C26:C29)</f>
        <v>0</v>
      </c>
      <c r="D30" s="29" t="n">
        <f aca="false">SUM(D26:D29)</f>
        <v>0</v>
      </c>
      <c r="E30" s="29" t="n">
        <f aca="false">SUM(E26:E29)</f>
        <v>0</v>
      </c>
      <c r="F30" s="29" t="n">
        <f aca="false">SUM(F26:F29)</f>
        <v>0</v>
      </c>
      <c r="G30" s="29" t="n">
        <f aca="false">SUM(G26:G29)</f>
        <v>0</v>
      </c>
      <c r="H30" s="29" t="n">
        <f aca="false">SUM(H26:H29)</f>
        <v>27800</v>
      </c>
      <c r="I30" s="29" t="n">
        <f aca="false">SUM(I26:I29)</f>
        <v>24300</v>
      </c>
      <c r="J30" s="29" t="n">
        <f aca="false">SUM(J26:J29)</f>
        <v>27100</v>
      </c>
      <c r="K30" s="29" t="n">
        <f aca="false">SUM(K26:K29)</f>
        <v>0</v>
      </c>
      <c r="L30" s="29" t="n">
        <f aca="false">SUM(L26:L29)</f>
        <v>0</v>
      </c>
      <c r="M30" s="29" t="n">
        <f aca="false">SUM(M26:M29)</f>
        <v>0</v>
      </c>
      <c r="N30" s="29" t="n">
        <f aca="false">SUM(N26:N29)</f>
        <v>79200</v>
      </c>
      <c r="O30" s="29" t="n">
        <f aca="false">IF($B$4=0,0,N30/$B$4)</f>
        <v>26400</v>
      </c>
    </row>
    <row r="32" customFormat="false" ht="15" hidden="false" customHeight="false" outlineLevel="0" collapsed="false">
      <c r="A32" s="30" t="s">
        <v>67</v>
      </c>
      <c r="B32" s="26" t="n">
        <f aca="false">B30-B24</f>
        <v>0</v>
      </c>
      <c r="C32" s="26" t="n">
        <f aca="false">C30-C24</f>
        <v>0</v>
      </c>
      <c r="D32" s="26" t="n">
        <f aca="false">D30-D24</f>
        <v>0</v>
      </c>
      <c r="E32" s="26" t="n">
        <f aca="false">E30-E24</f>
        <v>0</v>
      </c>
      <c r="F32" s="26" t="n">
        <f aca="false">F30-F24</f>
        <v>0</v>
      </c>
      <c r="G32" s="26" t="n">
        <f aca="false">G30-G24</f>
        <v>0</v>
      </c>
      <c r="H32" s="26" t="n">
        <f aca="false">H30-H24</f>
        <v>12832</v>
      </c>
      <c r="I32" s="26" t="n">
        <f aca="false">I30-I24</f>
        <v>9722</v>
      </c>
      <c r="J32" s="26" t="n">
        <f aca="false">J30-J24</f>
        <v>12450</v>
      </c>
      <c r="K32" s="26" t="n">
        <f aca="false">K30-K24</f>
        <v>0</v>
      </c>
      <c r="L32" s="26" t="n">
        <f aca="false">L30-L24</f>
        <v>0</v>
      </c>
      <c r="M32" s="26" t="n">
        <f aca="false">M30-M24</f>
        <v>0</v>
      </c>
      <c r="N32" s="26" t="n">
        <f aca="false">N30-N24</f>
        <v>35004</v>
      </c>
      <c r="O32" s="26" t="n">
        <f aca="false">IF($B$4=0,0,N32/$B$4)</f>
        <v>11668</v>
      </c>
    </row>
    <row r="33" customFormat="false" ht="15" hidden="false" customHeight="false" outlineLevel="0" collapsed="false">
      <c r="A33" s="30" t="s">
        <v>47</v>
      </c>
      <c r="B33" s="31" t="str">
        <f aca="false">IF(B30=0,"",B32/B30)</f>
        <v/>
      </c>
      <c r="C33" s="31" t="str">
        <f aca="false">IF(C30=0,"",C32/C30)</f>
        <v/>
      </c>
      <c r="D33" s="31" t="str">
        <f aca="false">IF(D30=0,"",D32/D30)</f>
        <v/>
      </c>
      <c r="E33" s="31" t="str">
        <f aca="false">IF(E30=0,"",E32/E30)</f>
        <v/>
      </c>
      <c r="F33" s="31" t="str">
        <f aca="false">IF(F30=0,"",F32/F30)</f>
        <v/>
      </c>
      <c r="G33" s="31" t="str">
        <f aca="false">IF(G30=0,"",G32/G30)</f>
        <v/>
      </c>
      <c r="H33" s="31" t="n">
        <f aca="false">IF(H30=0,"",H32/H30)</f>
        <v>0.46158273381295</v>
      </c>
      <c r="I33" s="31" t="n">
        <f aca="false">IF(I30=0,"",I32/I30)</f>
        <v>0.400082304526749</v>
      </c>
      <c r="J33" s="31" t="n">
        <f aca="false">IF(J30=0,"",J32/J30)</f>
        <v>0.459409594095941</v>
      </c>
      <c r="K33" s="31" t="str">
        <f aca="false">IF(K30=0,"",K32/K30)</f>
        <v/>
      </c>
      <c r="L33" s="31" t="str">
        <f aca="false">IF(L30=0,"",L32/L30)</f>
        <v/>
      </c>
      <c r="M33" s="31" t="str">
        <f aca="false">IF(M30=0,"",M32/M30)</f>
        <v/>
      </c>
      <c r="N33" s="31" t="n">
        <f aca="false">IF(N30=0,"",N32/N30)</f>
        <v>0.441969696969697</v>
      </c>
      <c r="O33" s="32"/>
    </row>
  </sheetData>
  <conditionalFormatting sqref="B32:N32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8A1E"/>
    <pageSetUpPr fitToPage="true"/>
  </sheetPr>
  <dimension ref="A1:D27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14"/>
  </cols>
  <sheetData>
    <row r="1" customFormat="false" ht="30" hidden="false" customHeight="true" outlineLevel="0" collapsed="false">
      <c r="A1" s="10" t="s">
        <v>13</v>
      </c>
    </row>
    <row r="2" customFormat="false" ht="15" hidden="false" customHeight="false" outlineLevel="0" collapsed="false">
      <c r="A2" s="13" t="s">
        <v>68</v>
      </c>
    </row>
    <row r="3" customFormat="false" ht="15" hidden="false" customHeight="false" outlineLevel="0" collapsed="false">
      <c r="A3" s="33" t="s">
        <v>69</v>
      </c>
      <c r="B3" s="34" t="n">
        <v>2026</v>
      </c>
      <c r="C3" s="33" t="s">
        <v>70</v>
      </c>
      <c r="D3" s="35" t="n">
        <v>46296</v>
      </c>
    </row>
    <row r="4" customFormat="false" ht="15" hidden="false" customHeight="false" outlineLevel="0" collapsed="false">
      <c r="A4" s="23" t="s">
        <v>50</v>
      </c>
      <c r="B4" s="23" t="s">
        <v>71</v>
      </c>
      <c r="C4" s="23" t="s">
        <v>72</v>
      </c>
    </row>
    <row r="5" customFormat="false" ht="15" hidden="false" customHeight="false" outlineLevel="0" collapsed="false">
      <c r="A5" s="36" t="s">
        <v>73</v>
      </c>
      <c r="B5" s="37" t="s">
        <v>74</v>
      </c>
      <c r="C5" s="38"/>
    </row>
    <row r="6" customFormat="false" ht="15" hidden="false" customHeight="false" outlineLevel="0" collapsed="false">
      <c r="A6" s="36" t="s">
        <v>75</v>
      </c>
      <c r="B6" s="37" t="s">
        <v>74</v>
      </c>
      <c r="C6" s="38"/>
    </row>
    <row r="7" customFormat="false" ht="15" hidden="false" customHeight="false" outlineLevel="0" collapsed="false">
      <c r="A7" s="36" t="s">
        <v>76</v>
      </c>
      <c r="B7" s="37" t="s">
        <v>74</v>
      </c>
      <c r="C7" s="38"/>
    </row>
    <row r="8" customFormat="false" ht="15" hidden="false" customHeight="false" outlineLevel="0" collapsed="false">
      <c r="A8" s="36" t="s">
        <v>77</v>
      </c>
      <c r="B8" s="37" t="s">
        <v>74</v>
      </c>
      <c r="C8" s="38"/>
    </row>
    <row r="9" customFormat="false" ht="15" hidden="false" customHeight="false" outlineLevel="0" collapsed="false">
      <c r="A9" s="36" t="s">
        <v>78</v>
      </c>
      <c r="B9" s="37" t="s">
        <v>79</v>
      </c>
      <c r="C9" s="39" t="n">
        <v>5400</v>
      </c>
    </row>
    <row r="10" customFormat="false" ht="15" hidden="false" customHeight="false" outlineLevel="0" collapsed="false">
      <c r="A10" s="36" t="s">
        <v>80</v>
      </c>
      <c r="B10" s="37" t="s">
        <v>79</v>
      </c>
      <c r="C10" s="39" t="n">
        <v>700</v>
      </c>
    </row>
    <row r="11" customFormat="false" ht="15" hidden="false" customHeight="false" outlineLevel="0" collapsed="false">
      <c r="A11" s="36" t="s">
        <v>81</v>
      </c>
      <c r="B11" s="37" t="s">
        <v>79</v>
      </c>
      <c r="C11" s="39" t="n">
        <v>600</v>
      </c>
    </row>
    <row r="12" customFormat="false" ht="15" hidden="false" customHeight="false" outlineLevel="0" collapsed="false">
      <c r="A12" s="36" t="s">
        <v>82</v>
      </c>
      <c r="B12" s="37" t="s">
        <v>79</v>
      </c>
      <c r="C12" s="39" t="n">
        <v>3200</v>
      </c>
    </row>
    <row r="13" customFormat="false" ht="15" hidden="false" customHeight="false" outlineLevel="0" collapsed="false">
      <c r="A13" s="36" t="s">
        <v>83</v>
      </c>
      <c r="B13" s="37" t="s">
        <v>79</v>
      </c>
      <c r="C13" s="39" t="n">
        <v>900</v>
      </c>
    </row>
    <row r="14" customFormat="false" ht="15" hidden="false" customHeight="false" outlineLevel="0" collapsed="false">
      <c r="A14" s="36" t="s">
        <v>84</v>
      </c>
      <c r="B14" s="37" t="s">
        <v>79</v>
      </c>
      <c r="C14" s="39" t="n">
        <v>1300</v>
      </c>
    </row>
    <row r="15" customFormat="false" ht="15" hidden="false" customHeight="false" outlineLevel="0" collapsed="false">
      <c r="A15" s="36" t="s">
        <v>85</v>
      </c>
      <c r="B15" s="37" t="s">
        <v>79</v>
      </c>
      <c r="C15" s="39" t="n">
        <v>250</v>
      </c>
    </row>
    <row r="16" customFormat="false" ht="15" hidden="false" customHeight="false" outlineLevel="0" collapsed="false">
      <c r="A16" s="36" t="s">
        <v>86</v>
      </c>
      <c r="B16" s="37" t="s">
        <v>79</v>
      </c>
      <c r="C16" s="39" t="n">
        <v>600</v>
      </c>
    </row>
    <row r="17" customFormat="false" ht="15" hidden="false" customHeight="false" outlineLevel="0" collapsed="false">
      <c r="A17" s="36" t="s">
        <v>87</v>
      </c>
      <c r="B17" s="37" t="s">
        <v>79</v>
      </c>
      <c r="C17" s="39" t="n">
        <v>400</v>
      </c>
    </row>
    <row r="18" customFormat="false" ht="15" hidden="false" customHeight="false" outlineLevel="0" collapsed="false">
      <c r="A18" s="36" t="s">
        <v>88</v>
      </c>
      <c r="B18" s="37" t="s">
        <v>79</v>
      </c>
      <c r="C18" s="39" t="n">
        <v>1200</v>
      </c>
    </row>
    <row r="19" customFormat="false" ht="15" hidden="false" customHeight="false" outlineLevel="0" collapsed="false">
      <c r="A19" s="36" t="s">
        <v>89</v>
      </c>
      <c r="B19" s="37" t="s">
        <v>79</v>
      </c>
      <c r="C19" s="39" t="n">
        <v>600</v>
      </c>
    </row>
    <row r="20" customFormat="false" ht="15" hidden="false" customHeight="false" outlineLevel="0" collapsed="false">
      <c r="A20" s="36" t="s">
        <v>90</v>
      </c>
      <c r="B20" s="37" t="s">
        <v>79</v>
      </c>
      <c r="C20" s="39" t="n">
        <v>500</v>
      </c>
    </row>
    <row r="21" customFormat="false" ht="15" hidden="false" customHeight="false" outlineLevel="0" collapsed="false">
      <c r="A21" s="36" t="s">
        <v>91</v>
      </c>
      <c r="B21" s="37" t="s">
        <v>79</v>
      </c>
      <c r="C21" s="39" t="n">
        <v>200</v>
      </c>
    </row>
    <row r="22" customFormat="false" ht="15" hidden="false" customHeight="false" outlineLevel="0" collapsed="false">
      <c r="A22" s="36" t="s">
        <v>92</v>
      </c>
      <c r="B22" s="37" t="s">
        <v>79</v>
      </c>
      <c r="C22" s="39" t="n">
        <v>300</v>
      </c>
    </row>
    <row r="23" customFormat="false" ht="15" hidden="false" customHeight="false" outlineLevel="0" collapsed="false">
      <c r="A23" s="36" t="s">
        <v>93</v>
      </c>
      <c r="B23" s="37" t="s">
        <v>79</v>
      </c>
      <c r="C23" s="39" t="n">
        <v>1200</v>
      </c>
    </row>
    <row r="24" customFormat="false" ht="15" hidden="false" customHeight="false" outlineLevel="0" collapsed="false">
      <c r="A24" s="36" t="s">
        <v>94</v>
      </c>
      <c r="B24" s="37" t="s">
        <v>79</v>
      </c>
      <c r="C24" s="39" t="n">
        <v>500</v>
      </c>
    </row>
    <row r="26" customFormat="false" ht="15" hidden="false" customHeight="false" outlineLevel="0" collapsed="false">
      <c r="A26" s="30" t="s">
        <v>95</v>
      </c>
      <c r="B26" s="32"/>
      <c r="C26" s="26" t="n">
        <f aca="false">SUM(C9:C24)</f>
        <v>17850</v>
      </c>
    </row>
    <row r="27" customFormat="false" ht="15" hidden="false" customHeight="false" outlineLevel="0" collapsed="false">
      <c r="A27" s="40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5F"/>
    <pageSetUpPr fitToPage="true"/>
  </sheetPr>
  <dimension ref="A1:H1500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8"/>
    <col collapsed="false" customWidth="true" hidden="false" outlineLevel="0" max="3" min="3" style="0" width="30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7" min="6" style="0" width="8"/>
    <col collapsed="false" customWidth="true" hidden="false" outlineLevel="0" max="8" min="8" style="0" width="22"/>
  </cols>
  <sheetData>
    <row r="1" customFormat="false" ht="24" hidden="false" customHeight="true" outlineLevel="0" collapsed="false">
      <c r="A1" s="23" t="s">
        <v>97</v>
      </c>
      <c r="B1" s="23" t="s">
        <v>98</v>
      </c>
      <c r="C1" s="23" t="s">
        <v>50</v>
      </c>
      <c r="D1" s="23" t="s">
        <v>99</v>
      </c>
      <c r="E1" s="23" t="s">
        <v>71</v>
      </c>
      <c r="F1" s="23" t="s">
        <v>100</v>
      </c>
      <c r="G1" s="23" t="s">
        <v>101</v>
      </c>
      <c r="H1" s="23" t="s">
        <v>102</v>
      </c>
    </row>
    <row r="2" customFormat="false" ht="15" hidden="false" customHeight="false" outlineLevel="0" collapsed="false">
      <c r="A2" s="41" t="n">
        <v>46204</v>
      </c>
      <c r="B2" s="42" t="s">
        <v>103</v>
      </c>
      <c r="C2" s="42" t="s">
        <v>78</v>
      </c>
      <c r="D2" s="43" t="n">
        <v>5200</v>
      </c>
      <c r="E2" s="44" t="str">
        <f aca="false">IF(C2="","",IF(COUNTIF(הגדרות!$A$5:$A$8,C2)&gt;0,"הכנסה","הוצאה"))</f>
        <v>הוצאה</v>
      </c>
      <c r="F2" s="44" t="n">
        <f aca="false">IF(A2="","",MONTH(A2))</f>
        <v>7</v>
      </c>
      <c r="G2" s="44" t="n">
        <f aca="false">IF(A2="","",YEAR(A2))</f>
        <v>2026</v>
      </c>
      <c r="H2" s="42" t="s">
        <v>104</v>
      </c>
    </row>
    <row r="3" customFormat="false" ht="15" hidden="false" customHeight="false" outlineLevel="0" collapsed="false">
      <c r="A3" s="41" t="n">
        <v>46204</v>
      </c>
      <c r="B3" s="42" t="s">
        <v>105</v>
      </c>
      <c r="C3" s="42" t="s">
        <v>88</v>
      </c>
      <c r="D3" s="43" t="n">
        <v>900</v>
      </c>
      <c r="E3" s="44" t="str">
        <f aca="false">IF(C3="","",IF(COUNTIF(הגדרות!$A$5:$A$8,C3)&gt;0,"הכנסה","הוצאה"))</f>
        <v>הוצאה</v>
      </c>
      <c r="F3" s="44" t="n">
        <f aca="false">IF(A3="","",MONTH(A3))</f>
        <v>7</v>
      </c>
      <c r="G3" s="44" t="n">
        <f aca="false">IF(A3="","",YEAR(A3))</f>
        <v>2026</v>
      </c>
      <c r="H3" s="42" t="s">
        <v>104</v>
      </c>
    </row>
    <row r="4" customFormat="false" ht="15" hidden="false" customHeight="false" outlineLevel="0" collapsed="false">
      <c r="A4" s="41" t="n">
        <v>46206</v>
      </c>
      <c r="B4" s="42" t="s">
        <v>106</v>
      </c>
      <c r="C4" s="42" t="s">
        <v>82</v>
      </c>
      <c r="D4" s="43" t="n">
        <v>481</v>
      </c>
      <c r="E4" s="44" t="str">
        <f aca="false">IF(C4="","",IF(COUNTIF(הגדרות!$A$5:$A$8,C4)&gt;0,"הכנסה","הוצאה"))</f>
        <v>הוצאה</v>
      </c>
      <c r="F4" s="44" t="n">
        <f aca="false">IF(A4="","",MONTH(A4))</f>
        <v>7</v>
      </c>
      <c r="G4" s="44" t="n">
        <f aca="false">IF(A4="","",YEAR(A4))</f>
        <v>2026</v>
      </c>
      <c r="H4" s="42" t="s">
        <v>104</v>
      </c>
    </row>
    <row r="5" customFormat="false" ht="15" hidden="false" customHeight="false" outlineLevel="0" collapsed="false">
      <c r="A5" s="41" t="n">
        <v>46207</v>
      </c>
      <c r="B5" s="42" t="s">
        <v>107</v>
      </c>
      <c r="C5" s="42" t="s">
        <v>84</v>
      </c>
      <c r="D5" s="43" t="n">
        <v>328</v>
      </c>
      <c r="E5" s="44" t="str">
        <f aca="false">IF(C5="","",IF(COUNTIF(הגדרות!$A$5:$A$8,C5)&gt;0,"הכנסה","הוצאה"))</f>
        <v>הוצאה</v>
      </c>
      <c r="F5" s="44" t="n">
        <f aca="false">IF(A5="","",MONTH(A5))</f>
        <v>7</v>
      </c>
      <c r="G5" s="44" t="n">
        <f aca="false">IF(A5="","",YEAR(A5))</f>
        <v>2026</v>
      </c>
      <c r="H5" s="42" t="s">
        <v>104</v>
      </c>
    </row>
    <row r="6" customFormat="false" ht="15" hidden="false" customHeight="false" outlineLevel="0" collapsed="false">
      <c r="A6" s="41" t="n">
        <v>46208</v>
      </c>
      <c r="B6" s="42" t="s">
        <v>108</v>
      </c>
      <c r="C6" s="42" t="s">
        <v>80</v>
      </c>
      <c r="D6" s="43" t="n">
        <v>650</v>
      </c>
      <c r="E6" s="44" t="str">
        <f aca="false">IF(C6="","",IF(COUNTIF(הגדרות!$A$5:$A$8,C6)&gt;0,"הכנסה","הוצאה"))</f>
        <v>הוצאה</v>
      </c>
      <c r="F6" s="44" t="n">
        <f aca="false">IF(A6="","",MONTH(A6))</f>
        <v>7</v>
      </c>
      <c r="G6" s="44" t="n">
        <f aca="false">IF(A6="","",YEAR(A6))</f>
        <v>2026</v>
      </c>
      <c r="H6" s="42" t="s">
        <v>104</v>
      </c>
    </row>
    <row r="7" customFormat="false" ht="15" hidden="false" customHeight="false" outlineLevel="0" collapsed="false">
      <c r="A7" s="41" t="n">
        <v>46209</v>
      </c>
      <c r="B7" s="42" t="s">
        <v>109</v>
      </c>
      <c r="C7" s="42" t="s">
        <v>83</v>
      </c>
      <c r="D7" s="43" t="n">
        <v>221</v>
      </c>
      <c r="E7" s="44" t="str">
        <f aca="false">IF(C7="","",IF(COUNTIF(הגדרות!$A$5:$A$8,C7)&gt;0,"הכנסה","הוצאה"))</f>
        <v>הוצאה</v>
      </c>
      <c r="F7" s="44" t="n">
        <f aca="false">IF(A7="","",MONTH(A7))</f>
        <v>7</v>
      </c>
      <c r="G7" s="44" t="n">
        <f aca="false">IF(A7="","",YEAR(A7))</f>
        <v>2026</v>
      </c>
      <c r="H7" s="42" t="s">
        <v>104</v>
      </c>
    </row>
    <row r="8" customFormat="false" ht="15" hidden="false" customHeight="false" outlineLevel="0" collapsed="false">
      <c r="A8" s="41" t="n">
        <v>46211</v>
      </c>
      <c r="B8" s="42" t="s">
        <v>106</v>
      </c>
      <c r="C8" s="42" t="s">
        <v>82</v>
      </c>
      <c r="D8" s="43" t="n">
        <v>510</v>
      </c>
      <c r="E8" s="44" t="str">
        <f aca="false">IF(C8="","",IF(COUNTIF(הגדרות!$A$5:$A$8,C8)&gt;0,"הכנסה","הוצאה"))</f>
        <v>הוצאה</v>
      </c>
      <c r="F8" s="44" t="n">
        <f aca="false">IF(A8="","",MONTH(A8))</f>
        <v>7</v>
      </c>
      <c r="G8" s="44" t="n">
        <f aca="false">IF(A8="","",YEAR(A8))</f>
        <v>2026</v>
      </c>
      <c r="H8" s="42" t="s">
        <v>104</v>
      </c>
    </row>
    <row r="9" customFormat="false" ht="15" hidden="false" customHeight="false" outlineLevel="0" collapsed="false">
      <c r="A9" s="41" t="n">
        <v>46212</v>
      </c>
      <c r="B9" s="42" t="s">
        <v>110</v>
      </c>
      <c r="C9" s="42" t="s">
        <v>73</v>
      </c>
      <c r="D9" s="43" t="n">
        <v>14500</v>
      </c>
      <c r="E9" s="44" t="str">
        <f aca="false">IF(C9="","",IF(COUNTIF(הגדרות!$A$5:$A$8,C9)&gt;0,"הכנסה","הוצאה"))</f>
        <v>הכנסה</v>
      </c>
      <c r="F9" s="44" t="n">
        <f aca="false">IF(A9="","",MONTH(A9))</f>
        <v>7</v>
      </c>
      <c r="G9" s="44" t="n">
        <f aca="false">IF(A9="","",YEAR(A9))</f>
        <v>2026</v>
      </c>
      <c r="H9" s="42" t="s">
        <v>104</v>
      </c>
    </row>
    <row r="10" customFormat="false" ht="15" hidden="false" customHeight="false" outlineLevel="0" collapsed="false">
      <c r="A10" s="41" t="n">
        <v>46212</v>
      </c>
      <c r="B10" s="42" t="s">
        <v>111</v>
      </c>
      <c r="C10" s="42" t="s">
        <v>89</v>
      </c>
      <c r="D10" s="43" t="n">
        <v>196</v>
      </c>
      <c r="E10" s="44" t="str">
        <f aca="false">IF(C10="","",IF(COUNTIF(הגדרות!$A$5:$A$8,C10)&gt;0,"הכנסה","הוצאה"))</f>
        <v>הוצאה</v>
      </c>
      <c r="F10" s="44" t="n">
        <f aca="false">IF(A10="","",MONTH(A10))</f>
        <v>7</v>
      </c>
      <c r="G10" s="44" t="n">
        <f aca="false">IF(A10="","",YEAR(A10))</f>
        <v>2026</v>
      </c>
      <c r="H10" s="42" t="s">
        <v>104</v>
      </c>
    </row>
    <row r="11" customFormat="false" ht="15" hidden="false" customHeight="false" outlineLevel="0" collapsed="false">
      <c r="A11" s="41" t="n">
        <v>46213</v>
      </c>
      <c r="B11" s="42" t="s">
        <v>110</v>
      </c>
      <c r="C11" s="42" t="s">
        <v>75</v>
      </c>
      <c r="D11" s="43" t="n">
        <v>9800</v>
      </c>
      <c r="E11" s="44" t="str">
        <f aca="false">IF(C11="","",IF(COUNTIF(הגדרות!$A$5:$A$8,C11)&gt;0,"הכנסה","הוצאה"))</f>
        <v>הכנסה</v>
      </c>
      <c r="F11" s="44" t="n">
        <f aca="false">IF(A11="","",MONTH(A11))</f>
        <v>7</v>
      </c>
      <c r="G11" s="44" t="n">
        <f aca="false">IF(A11="","",YEAR(A11))</f>
        <v>2026</v>
      </c>
      <c r="H11" s="42" t="s">
        <v>104</v>
      </c>
    </row>
    <row r="12" customFormat="false" ht="15" hidden="false" customHeight="false" outlineLevel="0" collapsed="false">
      <c r="A12" s="41" t="n">
        <v>46213</v>
      </c>
      <c r="B12" s="42" t="s">
        <v>112</v>
      </c>
      <c r="C12" s="42" t="s">
        <v>85</v>
      </c>
      <c r="D12" s="43" t="n">
        <v>235</v>
      </c>
      <c r="E12" s="44" t="str">
        <f aca="false">IF(C12="","",IF(COUNTIF(הגדרות!$A$5:$A$8,C12)&gt;0,"הכנסה","הוצאה"))</f>
        <v>הוצאה</v>
      </c>
      <c r="F12" s="44" t="n">
        <f aca="false">IF(A12="","",MONTH(A12))</f>
        <v>7</v>
      </c>
      <c r="G12" s="44" t="n">
        <f aca="false">IF(A12="","",YEAR(A12))</f>
        <v>2026</v>
      </c>
      <c r="H12" s="42" t="s">
        <v>104</v>
      </c>
    </row>
    <row r="13" customFormat="false" ht="15" hidden="false" customHeight="false" outlineLevel="0" collapsed="false">
      <c r="A13" s="41" t="n">
        <v>46213</v>
      </c>
      <c r="B13" s="42" t="s">
        <v>113</v>
      </c>
      <c r="C13" s="42" t="s">
        <v>93</v>
      </c>
      <c r="D13" s="43" t="n">
        <v>1200</v>
      </c>
      <c r="E13" s="44" t="str">
        <f aca="false">IF(C13="","",IF(COUNTIF(הגדרות!$A$5:$A$8,C13)&gt;0,"הכנסה","הוצאה"))</f>
        <v>הוצאה</v>
      </c>
      <c r="F13" s="44" t="n">
        <f aca="false">IF(A13="","",MONTH(A13))</f>
        <v>7</v>
      </c>
      <c r="G13" s="44" t="n">
        <f aca="false">IF(A13="","",YEAR(A13))</f>
        <v>2026</v>
      </c>
      <c r="H13" s="42" t="s">
        <v>104</v>
      </c>
    </row>
    <row r="14" customFormat="false" ht="15" hidden="false" customHeight="false" outlineLevel="0" collapsed="false">
      <c r="A14" s="41" t="n">
        <v>46215</v>
      </c>
      <c r="B14" s="42" t="s">
        <v>114</v>
      </c>
      <c r="C14" s="42" t="s">
        <v>81</v>
      </c>
      <c r="D14" s="43" t="n">
        <v>420</v>
      </c>
      <c r="E14" s="44" t="str">
        <f aca="false">IF(C14="","",IF(COUNTIF(הגדרות!$A$5:$A$8,C14)&gt;0,"הכנסה","הוצאה"))</f>
        <v>הוצאה</v>
      </c>
      <c r="F14" s="44" t="n">
        <f aca="false">IF(A14="","",MONTH(A14))</f>
        <v>7</v>
      </c>
      <c r="G14" s="44" t="n">
        <f aca="false">IF(A14="","",YEAR(A14))</f>
        <v>2026</v>
      </c>
      <c r="H14" s="42" t="s">
        <v>104</v>
      </c>
    </row>
    <row r="15" customFormat="false" ht="15" hidden="false" customHeight="false" outlineLevel="0" collapsed="false">
      <c r="A15" s="41" t="n">
        <v>46216</v>
      </c>
      <c r="B15" s="42" t="s">
        <v>106</v>
      </c>
      <c r="C15" s="42" t="s">
        <v>82</v>
      </c>
      <c r="D15" s="43" t="n">
        <v>687</v>
      </c>
      <c r="E15" s="44" t="str">
        <f aca="false">IF(C15="","",IF(COUNTIF(הגדרות!$A$5:$A$8,C15)&gt;0,"הכנסה","הוצאה"))</f>
        <v>הוצאה</v>
      </c>
      <c r="F15" s="44" t="n">
        <f aca="false">IF(A15="","",MONTH(A15))</f>
        <v>7</v>
      </c>
      <c r="G15" s="44" t="n">
        <f aca="false">IF(A15="","",YEAR(A15))</f>
        <v>2026</v>
      </c>
      <c r="H15" s="42" t="s">
        <v>104</v>
      </c>
    </row>
    <row r="16" customFormat="false" ht="15" hidden="false" customHeight="false" outlineLevel="0" collapsed="false">
      <c r="A16" s="41" t="n">
        <v>46217</v>
      </c>
      <c r="B16" s="42" t="s">
        <v>115</v>
      </c>
      <c r="C16" s="42" t="s">
        <v>91</v>
      </c>
      <c r="D16" s="43" t="n">
        <v>179</v>
      </c>
      <c r="E16" s="44" t="str">
        <f aca="false">IF(C16="","",IF(COUNTIF(הגדרות!$A$5:$A$8,C16)&gt;0,"הכנסה","הוצאה"))</f>
        <v>הוצאה</v>
      </c>
      <c r="F16" s="44" t="n">
        <f aca="false">IF(A16="","",MONTH(A16))</f>
        <v>7</v>
      </c>
      <c r="G16" s="44" t="n">
        <f aca="false">IF(A16="","",YEAR(A16))</f>
        <v>2026</v>
      </c>
      <c r="H16" s="42" t="s">
        <v>104</v>
      </c>
    </row>
    <row r="17" customFormat="false" ht="15" hidden="false" customHeight="false" outlineLevel="0" collapsed="false">
      <c r="A17" s="41" t="n">
        <v>46218</v>
      </c>
      <c r="B17" s="42" t="s">
        <v>116</v>
      </c>
      <c r="C17" s="42" t="s">
        <v>81</v>
      </c>
      <c r="D17" s="43" t="n">
        <v>190</v>
      </c>
      <c r="E17" s="44" t="str">
        <f aca="false">IF(C17="","",IF(COUNTIF(הגדרות!$A$5:$A$8,C17)&gt;0,"הכנסה","הוצאה"))</f>
        <v>הוצאה</v>
      </c>
      <c r="F17" s="44" t="n">
        <f aca="false">IF(A17="","",MONTH(A17))</f>
        <v>7</v>
      </c>
      <c r="G17" s="44" t="n">
        <f aca="false">IF(A17="","",YEAR(A17))</f>
        <v>2026</v>
      </c>
      <c r="H17" s="42" t="s">
        <v>104</v>
      </c>
    </row>
    <row r="18" customFormat="false" ht="15" hidden="false" customHeight="false" outlineLevel="0" collapsed="false">
      <c r="A18" s="41" t="n">
        <v>46218</v>
      </c>
      <c r="B18" s="42" t="s">
        <v>86</v>
      </c>
      <c r="C18" s="42" t="s">
        <v>86</v>
      </c>
      <c r="D18" s="43" t="n">
        <v>580</v>
      </c>
      <c r="E18" s="44" t="str">
        <f aca="false">IF(C18="","",IF(COUNTIF(הגדרות!$A$5:$A$8,C18)&gt;0,"הכנסה","הוצאה"))</f>
        <v>הוצאה</v>
      </c>
      <c r="F18" s="44" t="n">
        <f aca="false">IF(A18="","",MONTH(A18))</f>
        <v>7</v>
      </c>
      <c r="G18" s="44" t="n">
        <f aca="false">IF(A18="","",YEAR(A18))</f>
        <v>2026</v>
      </c>
      <c r="H18" s="42" t="s">
        <v>104</v>
      </c>
    </row>
    <row r="19" customFormat="false" ht="15" hidden="false" customHeight="false" outlineLevel="0" collapsed="false">
      <c r="A19" s="41" t="n">
        <v>46219</v>
      </c>
      <c r="B19" s="42" t="s">
        <v>117</v>
      </c>
      <c r="C19" s="42" t="s">
        <v>92</v>
      </c>
      <c r="D19" s="43" t="n">
        <v>301</v>
      </c>
      <c r="E19" s="44" t="str">
        <f aca="false">IF(C19="","",IF(COUNTIF(הגדרות!$A$5:$A$8,C19)&gt;0,"הכנסה","הוצאה"))</f>
        <v>הוצאה</v>
      </c>
      <c r="F19" s="44" t="n">
        <f aca="false">IF(A19="","",MONTH(A19))</f>
        <v>7</v>
      </c>
      <c r="G19" s="44" t="n">
        <f aca="false">IF(A19="","",YEAR(A19))</f>
        <v>2026</v>
      </c>
      <c r="H19" s="42" t="s">
        <v>104</v>
      </c>
    </row>
    <row r="20" customFormat="false" ht="15" hidden="false" customHeight="false" outlineLevel="0" collapsed="false">
      <c r="A20" s="41" t="n">
        <v>46219</v>
      </c>
      <c r="B20" s="42" t="s">
        <v>118</v>
      </c>
      <c r="C20" s="42" t="s">
        <v>94</v>
      </c>
      <c r="D20" s="43" t="n">
        <v>227</v>
      </c>
      <c r="E20" s="44" t="str">
        <f aca="false">IF(C20="","",IF(COUNTIF(הגדרות!$A$5:$A$8,C20)&gt;0,"הכנסה","הוצאה"))</f>
        <v>הוצאה</v>
      </c>
      <c r="F20" s="44" t="n">
        <f aca="false">IF(A20="","",MONTH(A20))</f>
        <v>7</v>
      </c>
      <c r="G20" s="44" t="n">
        <f aca="false">IF(A20="","",YEAR(A20))</f>
        <v>2026</v>
      </c>
      <c r="H20" s="42" t="s">
        <v>104</v>
      </c>
    </row>
    <row r="21" customFormat="false" ht="15" hidden="false" customHeight="false" outlineLevel="0" collapsed="false">
      <c r="A21" s="41" t="n">
        <v>46220</v>
      </c>
      <c r="B21" s="42" t="s">
        <v>109</v>
      </c>
      <c r="C21" s="42" t="s">
        <v>83</v>
      </c>
      <c r="D21" s="43" t="n">
        <v>211</v>
      </c>
      <c r="E21" s="44" t="str">
        <f aca="false">IF(C21="","",IF(COUNTIF(הגדרות!$A$5:$A$8,C21)&gt;0,"הכנסה","הוצאה"))</f>
        <v>הוצאה</v>
      </c>
      <c r="F21" s="44" t="n">
        <f aca="false">IF(A21="","",MONTH(A21))</f>
        <v>7</v>
      </c>
      <c r="G21" s="44" t="n">
        <f aca="false">IF(A21="","",YEAR(A21))</f>
        <v>2026</v>
      </c>
      <c r="H21" s="42" t="s">
        <v>104</v>
      </c>
    </row>
    <row r="22" customFormat="false" ht="15" hidden="false" customHeight="false" outlineLevel="0" collapsed="false">
      <c r="A22" s="41" t="n">
        <v>46221</v>
      </c>
      <c r="B22" s="42" t="s">
        <v>107</v>
      </c>
      <c r="C22" s="42" t="s">
        <v>84</v>
      </c>
      <c r="D22" s="43" t="n">
        <v>273</v>
      </c>
      <c r="E22" s="44" t="str">
        <f aca="false">IF(C22="","",IF(COUNTIF(הגדרות!$A$5:$A$8,C22)&gt;0,"הכנסה","הוצאה"))</f>
        <v>הוצאה</v>
      </c>
      <c r="F22" s="44" t="n">
        <f aca="false">IF(A22="","",MONTH(A22))</f>
        <v>7</v>
      </c>
      <c r="G22" s="44" t="n">
        <f aca="false">IF(A22="","",YEAR(A22))</f>
        <v>2026</v>
      </c>
      <c r="H22" s="42" t="s">
        <v>104</v>
      </c>
    </row>
    <row r="23" customFormat="false" ht="15" hidden="false" customHeight="false" outlineLevel="0" collapsed="false">
      <c r="A23" s="41" t="n">
        <v>46222</v>
      </c>
      <c r="B23" s="42" t="s">
        <v>106</v>
      </c>
      <c r="C23" s="42" t="s">
        <v>82</v>
      </c>
      <c r="D23" s="43" t="n">
        <v>550</v>
      </c>
      <c r="E23" s="44" t="str">
        <f aca="false">IF(C23="","",IF(COUNTIF(הגדרות!$A$5:$A$8,C23)&gt;0,"הכנסה","הוצאה"))</f>
        <v>הוצאה</v>
      </c>
      <c r="F23" s="44" t="n">
        <f aca="false">IF(A23="","",MONTH(A23))</f>
        <v>7</v>
      </c>
      <c r="G23" s="44" t="n">
        <f aca="false">IF(A23="","",YEAR(A23))</f>
        <v>2026</v>
      </c>
      <c r="H23" s="42" t="s">
        <v>104</v>
      </c>
    </row>
    <row r="24" customFormat="false" ht="15" hidden="false" customHeight="false" outlineLevel="0" collapsed="false">
      <c r="A24" s="41" t="n">
        <v>46223</v>
      </c>
      <c r="B24" s="42" t="s">
        <v>119</v>
      </c>
      <c r="C24" s="42" t="s">
        <v>84</v>
      </c>
      <c r="D24" s="43" t="n">
        <v>132</v>
      </c>
      <c r="E24" s="44" t="str">
        <f aca="false">IF(C24="","",IF(COUNTIF(הגדרות!$A$5:$A$8,C24)&gt;0,"הכנסה","הוצאה"))</f>
        <v>הוצאה</v>
      </c>
      <c r="F24" s="44" t="n">
        <f aca="false">IF(A24="","",MONTH(A24))</f>
        <v>7</v>
      </c>
      <c r="G24" s="44" t="n">
        <f aca="false">IF(A24="","",YEAR(A24))</f>
        <v>2026</v>
      </c>
      <c r="H24" s="42" t="s">
        <v>104</v>
      </c>
    </row>
    <row r="25" customFormat="false" ht="15" hidden="false" customHeight="false" outlineLevel="0" collapsed="false">
      <c r="A25" s="41" t="n">
        <v>46224</v>
      </c>
      <c r="B25" s="42" t="s">
        <v>120</v>
      </c>
      <c r="C25" s="42" t="s">
        <v>87</v>
      </c>
      <c r="D25" s="43" t="n">
        <v>214</v>
      </c>
      <c r="E25" s="44" t="str">
        <f aca="false">IF(C25="","",IF(COUNTIF(הגדרות!$A$5:$A$8,C25)&gt;0,"הכנסה","הוצאה"))</f>
        <v>הוצאה</v>
      </c>
      <c r="F25" s="44" t="n">
        <f aca="false">IF(A25="","",MONTH(A25))</f>
        <v>7</v>
      </c>
      <c r="G25" s="44" t="n">
        <f aca="false">IF(A25="","",YEAR(A25))</f>
        <v>2026</v>
      </c>
      <c r="H25" s="42" t="s">
        <v>104</v>
      </c>
    </row>
    <row r="26" customFormat="false" ht="15" hidden="false" customHeight="false" outlineLevel="0" collapsed="false">
      <c r="A26" s="41" t="n">
        <v>46225</v>
      </c>
      <c r="B26" s="42" t="s">
        <v>121</v>
      </c>
      <c r="C26" s="42" t="s">
        <v>76</v>
      </c>
      <c r="D26" s="43" t="n">
        <v>3500</v>
      </c>
      <c r="E26" s="44" t="str">
        <f aca="false">IF(C26="","",IF(COUNTIF(הגדרות!$A$5:$A$8,C26)&gt;0,"הכנסה","הוצאה"))</f>
        <v>הכנסה</v>
      </c>
      <c r="F26" s="44" t="n">
        <f aca="false">IF(A26="","",MONTH(A26))</f>
        <v>7</v>
      </c>
      <c r="G26" s="44" t="n">
        <f aca="false">IF(A26="","",YEAR(A26))</f>
        <v>2026</v>
      </c>
      <c r="H26" s="42" t="s">
        <v>104</v>
      </c>
    </row>
    <row r="27" customFormat="false" ht="15" hidden="false" customHeight="false" outlineLevel="0" collapsed="false">
      <c r="A27" s="41" t="n">
        <v>46225</v>
      </c>
      <c r="B27" s="42" t="s">
        <v>122</v>
      </c>
      <c r="C27" s="42" t="s">
        <v>90</v>
      </c>
      <c r="D27" s="43" t="n">
        <v>141</v>
      </c>
      <c r="E27" s="44" t="str">
        <f aca="false">IF(C27="","",IF(COUNTIF(הגדרות!$A$5:$A$8,C27)&gt;0,"הכנסה","הוצאה"))</f>
        <v>הוצאה</v>
      </c>
      <c r="F27" s="44" t="n">
        <f aca="false">IF(A27="","",MONTH(A27))</f>
        <v>7</v>
      </c>
      <c r="G27" s="44" t="n">
        <f aca="false">IF(A27="","",YEAR(A27))</f>
        <v>2026</v>
      </c>
      <c r="H27" s="42" t="s">
        <v>104</v>
      </c>
    </row>
    <row r="28" customFormat="false" ht="15" hidden="false" customHeight="false" outlineLevel="0" collapsed="false">
      <c r="A28" s="41" t="n">
        <v>46227</v>
      </c>
      <c r="B28" s="42" t="s">
        <v>106</v>
      </c>
      <c r="C28" s="42" t="s">
        <v>82</v>
      </c>
      <c r="D28" s="43" t="n">
        <v>347</v>
      </c>
      <c r="E28" s="44" t="str">
        <f aca="false">IF(C28="","",IF(COUNTIF(הגדרות!$A$5:$A$8,C28)&gt;0,"הכנסה","הוצאה"))</f>
        <v>הוצאה</v>
      </c>
      <c r="F28" s="44" t="n">
        <f aca="false">IF(A28="","",MONTH(A28))</f>
        <v>7</v>
      </c>
      <c r="G28" s="44" t="n">
        <f aca="false">IF(A28="","",YEAR(A28))</f>
        <v>2026</v>
      </c>
      <c r="H28" s="42" t="s">
        <v>104</v>
      </c>
    </row>
    <row r="29" customFormat="false" ht="15" hidden="false" customHeight="false" outlineLevel="0" collapsed="false">
      <c r="A29" s="41" t="n">
        <v>46229</v>
      </c>
      <c r="B29" s="42" t="s">
        <v>109</v>
      </c>
      <c r="C29" s="42" t="s">
        <v>83</v>
      </c>
      <c r="D29" s="43" t="n">
        <v>251</v>
      </c>
      <c r="E29" s="44" t="str">
        <f aca="false">IF(C29="","",IF(COUNTIF(הגדרות!$A$5:$A$8,C29)&gt;0,"הכנסה","הוצאה"))</f>
        <v>הוצאה</v>
      </c>
      <c r="F29" s="44" t="n">
        <f aca="false">IF(A29="","",MONTH(A29))</f>
        <v>7</v>
      </c>
      <c r="G29" s="44" t="n">
        <f aca="false">IF(A29="","",YEAR(A29))</f>
        <v>2026</v>
      </c>
      <c r="H29" s="42" t="s">
        <v>104</v>
      </c>
    </row>
    <row r="30" customFormat="false" ht="15" hidden="false" customHeight="false" outlineLevel="0" collapsed="false">
      <c r="A30" s="41" t="n">
        <v>46231</v>
      </c>
      <c r="B30" s="42" t="s">
        <v>106</v>
      </c>
      <c r="C30" s="42" t="s">
        <v>82</v>
      </c>
      <c r="D30" s="43" t="n">
        <v>344</v>
      </c>
      <c r="E30" s="44" t="str">
        <f aca="false">IF(C30="","",IF(COUNTIF(הגדרות!$A$5:$A$8,C30)&gt;0,"הכנסה","הוצאה"))</f>
        <v>הוצאה</v>
      </c>
      <c r="F30" s="44" t="n">
        <f aca="false">IF(A30="","",MONTH(A30))</f>
        <v>7</v>
      </c>
      <c r="G30" s="44" t="n">
        <f aca="false">IF(A30="","",YEAR(A30))</f>
        <v>2026</v>
      </c>
      <c r="H30" s="42" t="s">
        <v>104</v>
      </c>
    </row>
    <row r="31" customFormat="false" ht="15" hidden="false" customHeight="false" outlineLevel="0" collapsed="false">
      <c r="A31" s="41" t="n">
        <v>46235</v>
      </c>
      <c r="B31" s="42" t="s">
        <v>103</v>
      </c>
      <c r="C31" s="42" t="s">
        <v>78</v>
      </c>
      <c r="D31" s="43" t="n">
        <v>5200</v>
      </c>
      <c r="E31" s="44" t="str">
        <f aca="false">IF(C31="","",IF(COUNTIF(הגדרות!$A$5:$A$8,C31)&gt;0,"הכנסה","הוצאה"))</f>
        <v>הוצאה</v>
      </c>
      <c r="F31" s="44" t="n">
        <f aca="false">IF(A31="","",MONTH(A31))</f>
        <v>8</v>
      </c>
      <c r="G31" s="44" t="n">
        <f aca="false">IF(A31="","",YEAR(A31))</f>
        <v>2026</v>
      </c>
      <c r="H31" s="42" t="s">
        <v>104</v>
      </c>
    </row>
    <row r="32" customFormat="false" ht="15" hidden="false" customHeight="false" outlineLevel="0" collapsed="false">
      <c r="A32" s="41" t="n">
        <v>46235</v>
      </c>
      <c r="B32" s="42" t="s">
        <v>105</v>
      </c>
      <c r="C32" s="42" t="s">
        <v>88</v>
      </c>
      <c r="D32" s="43" t="n">
        <v>900</v>
      </c>
      <c r="E32" s="44" t="str">
        <f aca="false">IF(C32="","",IF(COUNTIF(הגדרות!$A$5:$A$8,C32)&gt;0,"הכנסה","הוצאה"))</f>
        <v>הוצאה</v>
      </c>
      <c r="F32" s="44" t="n">
        <f aca="false">IF(A32="","",MONTH(A32))</f>
        <v>8</v>
      </c>
      <c r="G32" s="44" t="n">
        <f aca="false">IF(A32="","",YEAR(A32))</f>
        <v>2026</v>
      </c>
      <c r="H32" s="42" t="s">
        <v>104</v>
      </c>
    </row>
    <row r="33" customFormat="false" ht="15" hidden="false" customHeight="false" outlineLevel="0" collapsed="false">
      <c r="A33" s="41" t="n">
        <v>46237</v>
      </c>
      <c r="B33" s="42" t="s">
        <v>106</v>
      </c>
      <c r="C33" s="42" t="s">
        <v>82</v>
      </c>
      <c r="D33" s="43" t="n">
        <v>569</v>
      </c>
      <c r="E33" s="44" t="str">
        <f aca="false">IF(C33="","",IF(COUNTIF(הגדרות!$A$5:$A$8,C33)&gt;0,"הכנסה","הוצאה"))</f>
        <v>הוצאה</v>
      </c>
      <c r="F33" s="44" t="n">
        <f aca="false">IF(A33="","",MONTH(A33))</f>
        <v>8</v>
      </c>
      <c r="G33" s="44" t="n">
        <f aca="false">IF(A33="","",YEAR(A33))</f>
        <v>2026</v>
      </c>
      <c r="H33" s="42" t="s">
        <v>104</v>
      </c>
    </row>
    <row r="34" customFormat="false" ht="15" hidden="false" customHeight="false" outlineLevel="0" collapsed="false">
      <c r="A34" s="41" t="n">
        <v>46238</v>
      </c>
      <c r="B34" s="42" t="s">
        <v>107</v>
      </c>
      <c r="C34" s="42" t="s">
        <v>84</v>
      </c>
      <c r="D34" s="43" t="n">
        <v>326</v>
      </c>
      <c r="E34" s="44" t="str">
        <f aca="false">IF(C34="","",IF(COUNTIF(הגדרות!$A$5:$A$8,C34)&gt;0,"הכנסה","הוצאה"))</f>
        <v>הוצאה</v>
      </c>
      <c r="F34" s="44" t="n">
        <f aca="false">IF(A34="","",MONTH(A34))</f>
        <v>8</v>
      </c>
      <c r="G34" s="44" t="n">
        <f aca="false">IF(A34="","",YEAR(A34))</f>
        <v>2026</v>
      </c>
      <c r="H34" s="42" t="s">
        <v>104</v>
      </c>
    </row>
    <row r="35" customFormat="false" ht="15" hidden="false" customHeight="false" outlineLevel="0" collapsed="false">
      <c r="A35" s="41" t="n">
        <v>46239</v>
      </c>
      <c r="B35" s="42" t="s">
        <v>108</v>
      </c>
      <c r="C35" s="42" t="s">
        <v>80</v>
      </c>
      <c r="D35" s="43" t="n">
        <v>650</v>
      </c>
      <c r="E35" s="44" t="str">
        <f aca="false">IF(C35="","",IF(COUNTIF(הגדרות!$A$5:$A$8,C35)&gt;0,"הכנסה","הוצאה"))</f>
        <v>הוצאה</v>
      </c>
      <c r="F35" s="44" t="n">
        <f aca="false">IF(A35="","",MONTH(A35))</f>
        <v>8</v>
      </c>
      <c r="G35" s="44" t="n">
        <f aca="false">IF(A35="","",YEAR(A35))</f>
        <v>2026</v>
      </c>
      <c r="H35" s="42" t="s">
        <v>104</v>
      </c>
    </row>
    <row r="36" customFormat="false" ht="15" hidden="false" customHeight="false" outlineLevel="0" collapsed="false">
      <c r="A36" s="41" t="n">
        <v>46240</v>
      </c>
      <c r="B36" s="42" t="s">
        <v>109</v>
      </c>
      <c r="C36" s="42" t="s">
        <v>83</v>
      </c>
      <c r="D36" s="43" t="n">
        <v>99</v>
      </c>
      <c r="E36" s="44" t="str">
        <f aca="false">IF(C36="","",IF(COUNTIF(הגדרות!$A$5:$A$8,C36)&gt;0,"הכנסה","הוצאה"))</f>
        <v>הוצאה</v>
      </c>
      <c r="F36" s="44" t="n">
        <f aca="false">IF(A36="","",MONTH(A36))</f>
        <v>8</v>
      </c>
      <c r="G36" s="44" t="n">
        <f aca="false">IF(A36="","",YEAR(A36))</f>
        <v>2026</v>
      </c>
      <c r="H36" s="42" t="s">
        <v>104</v>
      </c>
    </row>
    <row r="37" customFormat="false" ht="15" hidden="false" customHeight="false" outlineLevel="0" collapsed="false">
      <c r="A37" s="41" t="n">
        <v>46242</v>
      </c>
      <c r="B37" s="42" t="s">
        <v>106</v>
      </c>
      <c r="C37" s="42" t="s">
        <v>82</v>
      </c>
      <c r="D37" s="43" t="n">
        <v>257</v>
      </c>
      <c r="E37" s="44" t="str">
        <f aca="false">IF(C37="","",IF(COUNTIF(הגדרות!$A$5:$A$8,C37)&gt;0,"הכנסה","הוצאה"))</f>
        <v>הוצאה</v>
      </c>
      <c r="F37" s="44" t="n">
        <f aca="false">IF(A37="","",MONTH(A37))</f>
        <v>8</v>
      </c>
      <c r="G37" s="44" t="n">
        <f aca="false">IF(A37="","",YEAR(A37))</f>
        <v>2026</v>
      </c>
      <c r="H37" s="42" t="s">
        <v>104</v>
      </c>
    </row>
    <row r="38" customFormat="false" ht="15" hidden="false" customHeight="false" outlineLevel="0" collapsed="false">
      <c r="A38" s="41" t="n">
        <v>46243</v>
      </c>
      <c r="B38" s="42" t="s">
        <v>110</v>
      </c>
      <c r="C38" s="42" t="s">
        <v>73</v>
      </c>
      <c r="D38" s="43" t="n">
        <v>14500</v>
      </c>
      <c r="E38" s="44" t="str">
        <f aca="false">IF(C38="","",IF(COUNTIF(הגדרות!$A$5:$A$8,C38)&gt;0,"הכנסה","הוצאה"))</f>
        <v>הכנסה</v>
      </c>
      <c r="F38" s="44" t="n">
        <f aca="false">IF(A38="","",MONTH(A38))</f>
        <v>8</v>
      </c>
      <c r="G38" s="44" t="n">
        <f aca="false">IF(A38="","",YEAR(A38))</f>
        <v>2026</v>
      </c>
      <c r="H38" s="42" t="s">
        <v>104</v>
      </c>
    </row>
    <row r="39" customFormat="false" ht="15" hidden="false" customHeight="false" outlineLevel="0" collapsed="false">
      <c r="A39" s="41" t="n">
        <v>46244</v>
      </c>
      <c r="B39" s="42" t="s">
        <v>110</v>
      </c>
      <c r="C39" s="42" t="s">
        <v>75</v>
      </c>
      <c r="D39" s="43" t="n">
        <v>9800</v>
      </c>
      <c r="E39" s="44" t="str">
        <f aca="false">IF(C39="","",IF(COUNTIF(הגדרות!$A$5:$A$8,C39)&gt;0,"הכנסה","הוצאה"))</f>
        <v>הכנסה</v>
      </c>
      <c r="F39" s="44" t="n">
        <f aca="false">IF(A39="","",MONTH(A39))</f>
        <v>8</v>
      </c>
      <c r="G39" s="44" t="n">
        <f aca="false">IF(A39="","",YEAR(A39))</f>
        <v>2026</v>
      </c>
      <c r="H39" s="42" t="s">
        <v>104</v>
      </c>
    </row>
    <row r="40" customFormat="false" ht="15" hidden="false" customHeight="false" outlineLevel="0" collapsed="false">
      <c r="A40" s="41" t="n">
        <v>46244</v>
      </c>
      <c r="B40" s="42" t="s">
        <v>112</v>
      </c>
      <c r="C40" s="42" t="s">
        <v>85</v>
      </c>
      <c r="D40" s="43" t="n">
        <v>235</v>
      </c>
      <c r="E40" s="44" t="str">
        <f aca="false">IF(C40="","",IF(COUNTIF(הגדרות!$A$5:$A$8,C40)&gt;0,"הכנסה","הוצאה"))</f>
        <v>הוצאה</v>
      </c>
      <c r="F40" s="44" t="n">
        <f aca="false">IF(A40="","",MONTH(A40))</f>
        <v>8</v>
      </c>
      <c r="G40" s="44" t="n">
        <f aca="false">IF(A40="","",YEAR(A40))</f>
        <v>2026</v>
      </c>
      <c r="H40" s="42" t="s">
        <v>104</v>
      </c>
    </row>
    <row r="41" customFormat="false" ht="15" hidden="false" customHeight="false" outlineLevel="0" collapsed="false">
      <c r="A41" s="41" t="n">
        <v>46244</v>
      </c>
      <c r="B41" s="42" t="s">
        <v>113</v>
      </c>
      <c r="C41" s="42" t="s">
        <v>93</v>
      </c>
      <c r="D41" s="43" t="n">
        <v>1200</v>
      </c>
      <c r="E41" s="44" t="str">
        <f aca="false">IF(C41="","",IF(COUNTIF(הגדרות!$A$5:$A$8,C41)&gt;0,"הכנסה","הוצאה"))</f>
        <v>הוצאה</v>
      </c>
      <c r="F41" s="44" t="n">
        <f aca="false">IF(A41="","",MONTH(A41))</f>
        <v>8</v>
      </c>
      <c r="G41" s="44" t="n">
        <f aca="false">IF(A41="","",YEAR(A41))</f>
        <v>2026</v>
      </c>
      <c r="H41" s="42" t="s">
        <v>104</v>
      </c>
    </row>
    <row r="42" customFormat="false" ht="15" hidden="false" customHeight="false" outlineLevel="0" collapsed="false">
      <c r="A42" s="41" t="n">
        <v>46245</v>
      </c>
      <c r="B42" s="42" t="s">
        <v>122</v>
      </c>
      <c r="C42" s="42" t="s">
        <v>90</v>
      </c>
      <c r="D42" s="43" t="n">
        <v>239</v>
      </c>
      <c r="E42" s="44" t="str">
        <f aca="false">IF(C42="","",IF(COUNTIF(הגדרות!$A$5:$A$8,C42)&gt;0,"הכנסה","הוצאה"))</f>
        <v>הוצאה</v>
      </c>
      <c r="F42" s="44" t="n">
        <f aca="false">IF(A42="","",MONTH(A42))</f>
        <v>8</v>
      </c>
      <c r="G42" s="44" t="n">
        <f aca="false">IF(A42="","",YEAR(A42))</f>
        <v>2026</v>
      </c>
      <c r="H42" s="42" t="s">
        <v>104</v>
      </c>
    </row>
    <row r="43" customFormat="false" ht="15" hidden="false" customHeight="false" outlineLevel="0" collapsed="false">
      <c r="A43" s="41" t="n">
        <v>46246</v>
      </c>
      <c r="B43" s="42" t="s">
        <v>114</v>
      </c>
      <c r="C43" s="42" t="s">
        <v>81</v>
      </c>
      <c r="D43" s="43" t="n">
        <v>460</v>
      </c>
      <c r="E43" s="44" t="str">
        <f aca="false">IF(C43="","",IF(COUNTIF(הגדרות!$A$5:$A$8,C43)&gt;0,"הכנסה","הוצאה"))</f>
        <v>הוצאה</v>
      </c>
      <c r="F43" s="44" t="n">
        <f aca="false">IF(A43="","",MONTH(A43))</f>
        <v>8</v>
      </c>
      <c r="G43" s="44" t="n">
        <f aca="false">IF(A43="","",YEAR(A43))</f>
        <v>2026</v>
      </c>
      <c r="H43" s="42" t="s">
        <v>104</v>
      </c>
    </row>
    <row r="44" customFormat="false" ht="15" hidden="false" customHeight="false" outlineLevel="0" collapsed="false">
      <c r="A44" s="41" t="n">
        <v>46247</v>
      </c>
      <c r="B44" s="42" t="s">
        <v>106</v>
      </c>
      <c r="C44" s="42" t="s">
        <v>82</v>
      </c>
      <c r="D44" s="43" t="n">
        <v>675</v>
      </c>
      <c r="E44" s="44" t="str">
        <f aca="false">IF(C44="","",IF(COUNTIF(הגדרות!$A$5:$A$8,C44)&gt;0,"הכנסה","הוצאה"))</f>
        <v>הוצאה</v>
      </c>
      <c r="F44" s="44" t="n">
        <f aca="false">IF(A44="","",MONTH(A44))</f>
        <v>8</v>
      </c>
      <c r="G44" s="44" t="n">
        <f aca="false">IF(A44="","",YEAR(A44))</f>
        <v>2026</v>
      </c>
      <c r="H44" s="42" t="s">
        <v>104</v>
      </c>
    </row>
    <row r="45" customFormat="false" ht="15" hidden="false" customHeight="false" outlineLevel="0" collapsed="false">
      <c r="A45" s="41" t="n">
        <v>46248</v>
      </c>
      <c r="B45" s="42" t="s">
        <v>115</v>
      </c>
      <c r="C45" s="42" t="s">
        <v>91</v>
      </c>
      <c r="D45" s="43" t="n">
        <v>179</v>
      </c>
      <c r="E45" s="44" t="str">
        <f aca="false">IF(C45="","",IF(COUNTIF(הגדרות!$A$5:$A$8,C45)&gt;0,"הכנסה","הוצאה"))</f>
        <v>הוצאה</v>
      </c>
      <c r="F45" s="44" t="n">
        <f aca="false">IF(A45="","",MONTH(A45))</f>
        <v>8</v>
      </c>
      <c r="G45" s="44" t="n">
        <f aca="false">IF(A45="","",YEAR(A45))</f>
        <v>2026</v>
      </c>
      <c r="H45" s="42" t="s">
        <v>104</v>
      </c>
    </row>
    <row r="46" customFormat="false" ht="15" hidden="false" customHeight="false" outlineLevel="0" collapsed="false">
      <c r="A46" s="41" t="n">
        <v>46249</v>
      </c>
      <c r="B46" s="42" t="s">
        <v>116</v>
      </c>
      <c r="C46" s="42" t="s">
        <v>81</v>
      </c>
      <c r="D46" s="43" t="n">
        <v>160</v>
      </c>
      <c r="E46" s="44" t="str">
        <f aca="false">IF(C46="","",IF(COUNTIF(הגדרות!$A$5:$A$8,C46)&gt;0,"הכנסה","הוצאה"))</f>
        <v>הוצאה</v>
      </c>
      <c r="F46" s="44" t="n">
        <f aca="false">IF(A46="","",MONTH(A46))</f>
        <v>8</v>
      </c>
      <c r="G46" s="44" t="n">
        <f aca="false">IF(A46="","",YEAR(A46))</f>
        <v>2026</v>
      </c>
      <c r="H46" s="42" t="s">
        <v>104</v>
      </c>
    </row>
    <row r="47" customFormat="false" ht="15" hidden="false" customHeight="false" outlineLevel="0" collapsed="false">
      <c r="A47" s="41" t="n">
        <v>46249</v>
      </c>
      <c r="B47" s="42" t="s">
        <v>86</v>
      </c>
      <c r="C47" s="42" t="s">
        <v>86</v>
      </c>
      <c r="D47" s="43" t="n">
        <v>580</v>
      </c>
      <c r="E47" s="44" t="str">
        <f aca="false">IF(C47="","",IF(COUNTIF(הגדרות!$A$5:$A$8,C47)&gt;0,"הכנסה","הוצאה"))</f>
        <v>הוצאה</v>
      </c>
      <c r="F47" s="44" t="n">
        <f aca="false">IF(A47="","",MONTH(A47))</f>
        <v>8</v>
      </c>
      <c r="G47" s="44" t="n">
        <f aca="false">IF(A47="","",YEAR(A47))</f>
        <v>2026</v>
      </c>
      <c r="H47" s="42" t="s">
        <v>104</v>
      </c>
    </row>
    <row r="48" customFormat="false" ht="15" hidden="false" customHeight="false" outlineLevel="0" collapsed="false">
      <c r="A48" s="41" t="n">
        <v>46250</v>
      </c>
      <c r="B48" s="42" t="s">
        <v>117</v>
      </c>
      <c r="C48" s="42" t="s">
        <v>92</v>
      </c>
      <c r="D48" s="43" t="n">
        <v>275</v>
      </c>
      <c r="E48" s="44" t="str">
        <f aca="false">IF(C48="","",IF(COUNTIF(הגדרות!$A$5:$A$8,C48)&gt;0,"הכנסה","הוצאה"))</f>
        <v>הוצאה</v>
      </c>
      <c r="F48" s="44" t="n">
        <f aca="false">IF(A48="","",MONTH(A48))</f>
        <v>8</v>
      </c>
      <c r="G48" s="44" t="n">
        <f aca="false">IF(A48="","",YEAR(A48))</f>
        <v>2026</v>
      </c>
      <c r="H48" s="42" t="s">
        <v>104</v>
      </c>
    </row>
    <row r="49" customFormat="false" ht="15" hidden="false" customHeight="false" outlineLevel="0" collapsed="false">
      <c r="A49" s="41" t="n">
        <v>46251</v>
      </c>
      <c r="B49" s="42" t="s">
        <v>109</v>
      </c>
      <c r="C49" s="42" t="s">
        <v>83</v>
      </c>
      <c r="D49" s="43" t="n">
        <v>138</v>
      </c>
      <c r="E49" s="44" t="str">
        <f aca="false">IF(C49="","",IF(COUNTIF(הגדרות!$A$5:$A$8,C49)&gt;0,"הכנסה","הוצאה"))</f>
        <v>הוצאה</v>
      </c>
      <c r="F49" s="44" t="n">
        <f aca="false">IF(A49="","",MONTH(A49))</f>
        <v>8</v>
      </c>
      <c r="G49" s="44" t="n">
        <f aca="false">IF(A49="","",YEAR(A49))</f>
        <v>2026</v>
      </c>
      <c r="H49" s="42" t="s">
        <v>104</v>
      </c>
    </row>
    <row r="50" customFormat="false" ht="15" hidden="false" customHeight="false" outlineLevel="0" collapsed="false">
      <c r="A50" s="41" t="n">
        <v>46251</v>
      </c>
      <c r="B50" s="42" t="s">
        <v>118</v>
      </c>
      <c r="C50" s="42" t="s">
        <v>94</v>
      </c>
      <c r="D50" s="43" t="n">
        <v>61</v>
      </c>
      <c r="E50" s="44" t="str">
        <f aca="false">IF(C50="","",IF(COUNTIF(הגדרות!$A$5:$A$8,C50)&gt;0,"הכנסה","הוצאה"))</f>
        <v>הוצאה</v>
      </c>
      <c r="F50" s="44" t="n">
        <f aca="false">IF(A50="","",MONTH(A50))</f>
        <v>8</v>
      </c>
      <c r="G50" s="44" t="n">
        <f aca="false">IF(A50="","",YEAR(A50))</f>
        <v>2026</v>
      </c>
      <c r="H50" s="42" t="s">
        <v>104</v>
      </c>
    </row>
    <row r="51" customFormat="false" ht="15" hidden="false" customHeight="false" outlineLevel="0" collapsed="false">
      <c r="A51" s="41" t="n">
        <v>46252</v>
      </c>
      <c r="B51" s="42" t="s">
        <v>107</v>
      </c>
      <c r="C51" s="42" t="s">
        <v>84</v>
      </c>
      <c r="D51" s="43" t="n">
        <v>253</v>
      </c>
      <c r="E51" s="44" t="str">
        <f aca="false">IF(C51="","",IF(COUNTIF(הגדרות!$A$5:$A$8,C51)&gt;0,"הכנסה","הוצאה"))</f>
        <v>הוצאה</v>
      </c>
      <c r="F51" s="44" t="n">
        <f aca="false">IF(A51="","",MONTH(A51))</f>
        <v>8</v>
      </c>
      <c r="G51" s="44" t="n">
        <f aca="false">IF(A51="","",YEAR(A51))</f>
        <v>2026</v>
      </c>
      <c r="H51" s="42" t="s">
        <v>104</v>
      </c>
    </row>
    <row r="52" customFormat="false" ht="15" hidden="false" customHeight="false" outlineLevel="0" collapsed="false">
      <c r="A52" s="41" t="n">
        <v>46253</v>
      </c>
      <c r="B52" s="42" t="s">
        <v>106</v>
      </c>
      <c r="C52" s="42" t="s">
        <v>82</v>
      </c>
      <c r="D52" s="43" t="n">
        <v>520</v>
      </c>
      <c r="E52" s="44" t="str">
        <f aca="false">IF(C52="","",IF(COUNTIF(הגדרות!$A$5:$A$8,C52)&gt;0,"הכנסה","הוצאה"))</f>
        <v>הוצאה</v>
      </c>
      <c r="F52" s="44" t="n">
        <f aca="false">IF(A52="","",MONTH(A52))</f>
        <v>8</v>
      </c>
      <c r="G52" s="44" t="n">
        <f aca="false">IF(A52="","",YEAR(A52))</f>
        <v>2026</v>
      </c>
      <c r="H52" s="42" t="s">
        <v>104</v>
      </c>
    </row>
    <row r="53" customFormat="false" ht="15" hidden="false" customHeight="false" outlineLevel="0" collapsed="false">
      <c r="A53" s="41" t="n">
        <v>46253</v>
      </c>
      <c r="B53" s="42" t="s">
        <v>111</v>
      </c>
      <c r="C53" s="42" t="s">
        <v>89</v>
      </c>
      <c r="D53" s="43" t="n">
        <v>452</v>
      </c>
      <c r="E53" s="44" t="str">
        <f aca="false">IF(C53="","",IF(COUNTIF(הגדרות!$A$5:$A$8,C53)&gt;0,"הכנסה","הוצאה"))</f>
        <v>הוצאה</v>
      </c>
      <c r="F53" s="44" t="n">
        <f aca="false">IF(A53="","",MONTH(A53))</f>
        <v>8</v>
      </c>
      <c r="G53" s="44" t="n">
        <f aca="false">IF(A53="","",YEAR(A53))</f>
        <v>2026</v>
      </c>
      <c r="H53" s="42" t="s">
        <v>104</v>
      </c>
    </row>
    <row r="54" customFormat="false" ht="15" hidden="false" customHeight="false" outlineLevel="0" collapsed="false">
      <c r="A54" s="41" t="n">
        <v>46254</v>
      </c>
      <c r="B54" s="42" t="s">
        <v>119</v>
      </c>
      <c r="C54" s="42" t="s">
        <v>84</v>
      </c>
      <c r="D54" s="43" t="n">
        <v>219</v>
      </c>
      <c r="E54" s="44" t="str">
        <f aca="false">IF(C54="","",IF(COUNTIF(הגדרות!$A$5:$A$8,C54)&gt;0,"הכנסה","הוצאה"))</f>
        <v>הוצאה</v>
      </c>
      <c r="F54" s="44" t="n">
        <f aca="false">IF(A54="","",MONTH(A54))</f>
        <v>8</v>
      </c>
      <c r="G54" s="44" t="n">
        <f aca="false">IF(A54="","",YEAR(A54))</f>
        <v>2026</v>
      </c>
      <c r="H54" s="42" t="s">
        <v>104</v>
      </c>
    </row>
    <row r="55" customFormat="false" ht="15" hidden="false" customHeight="false" outlineLevel="0" collapsed="false">
      <c r="A55" s="41" t="n">
        <v>46255</v>
      </c>
      <c r="B55" s="42" t="s">
        <v>120</v>
      </c>
      <c r="C55" s="42" t="s">
        <v>87</v>
      </c>
      <c r="D55" s="43" t="n">
        <v>218</v>
      </c>
      <c r="E55" s="44" t="str">
        <f aca="false">IF(C55="","",IF(COUNTIF(הגדרות!$A$5:$A$8,C55)&gt;0,"הכנסה","הוצאה"))</f>
        <v>הוצאה</v>
      </c>
      <c r="F55" s="44" t="n">
        <f aca="false">IF(A55="","",MONTH(A55))</f>
        <v>8</v>
      </c>
      <c r="G55" s="44" t="n">
        <f aca="false">IF(A55="","",YEAR(A55))</f>
        <v>2026</v>
      </c>
      <c r="H55" s="42" t="s">
        <v>104</v>
      </c>
    </row>
    <row r="56" customFormat="false" ht="15" hidden="false" customHeight="false" outlineLevel="0" collapsed="false">
      <c r="A56" s="41" t="n">
        <v>46258</v>
      </c>
      <c r="B56" s="42" t="s">
        <v>106</v>
      </c>
      <c r="C56" s="42" t="s">
        <v>82</v>
      </c>
      <c r="D56" s="43" t="n">
        <v>282</v>
      </c>
      <c r="E56" s="44" t="str">
        <f aca="false">IF(C56="","",IF(COUNTIF(הגדרות!$A$5:$A$8,C56)&gt;0,"הכנסה","הוצאה"))</f>
        <v>הוצאה</v>
      </c>
      <c r="F56" s="44" t="n">
        <f aca="false">IF(A56="","",MONTH(A56))</f>
        <v>8</v>
      </c>
      <c r="G56" s="44" t="n">
        <f aca="false">IF(A56="","",YEAR(A56))</f>
        <v>2026</v>
      </c>
      <c r="H56" s="42" t="s">
        <v>104</v>
      </c>
    </row>
    <row r="57" customFormat="false" ht="15" hidden="false" customHeight="false" outlineLevel="0" collapsed="false">
      <c r="A57" s="41" t="n">
        <v>46260</v>
      </c>
      <c r="B57" s="42" t="s">
        <v>109</v>
      </c>
      <c r="C57" s="42" t="s">
        <v>83</v>
      </c>
      <c r="D57" s="43" t="n">
        <v>151</v>
      </c>
      <c r="E57" s="44" t="str">
        <f aca="false">IF(C57="","",IF(COUNTIF(הגדרות!$A$5:$A$8,C57)&gt;0,"הכנסה","הוצאה"))</f>
        <v>הוצאה</v>
      </c>
      <c r="F57" s="44" t="n">
        <f aca="false">IF(A57="","",MONTH(A57))</f>
        <v>8</v>
      </c>
      <c r="G57" s="44" t="n">
        <f aca="false">IF(A57="","",YEAR(A57))</f>
        <v>2026</v>
      </c>
      <c r="H57" s="42" t="s">
        <v>104</v>
      </c>
    </row>
    <row r="58" customFormat="false" ht="15" hidden="false" customHeight="false" outlineLevel="0" collapsed="false">
      <c r="A58" s="41" t="n">
        <v>46262</v>
      </c>
      <c r="B58" s="42" t="s">
        <v>106</v>
      </c>
      <c r="C58" s="42" t="s">
        <v>82</v>
      </c>
      <c r="D58" s="43" t="n">
        <v>280</v>
      </c>
      <c r="E58" s="44" t="str">
        <f aca="false">IF(C58="","",IF(COUNTIF(הגדרות!$A$5:$A$8,C58)&gt;0,"הכנסה","הוצאה"))</f>
        <v>הוצאה</v>
      </c>
      <c r="F58" s="44" t="n">
        <f aca="false">IF(A58="","",MONTH(A58))</f>
        <v>8</v>
      </c>
      <c r="G58" s="44" t="n">
        <f aca="false">IF(A58="","",YEAR(A58))</f>
        <v>2026</v>
      </c>
      <c r="H58" s="42" t="s">
        <v>104</v>
      </c>
    </row>
    <row r="59" customFormat="false" ht="15" hidden="false" customHeight="false" outlineLevel="0" collapsed="false">
      <c r="A59" s="41" t="n">
        <v>46266</v>
      </c>
      <c r="B59" s="42" t="s">
        <v>103</v>
      </c>
      <c r="C59" s="42" t="s">
        <v>78</v>
      </c>
      <c r="D59" s="43" t="n">
        <v>5200</v>
      </c>
      <c r="E59" s="44" t="str">
        <f aca="false">IF(C59="","",IF(COUNTIF(הגדרות!$A$5:$A$8,C59)&gt;0,"הכנסה","הוצאה"))</f>
        <v>הוצאה</v>
      </c>
      <c r="F59" s="44" t="n">
        <f aca="false">IF(A59="","",MONTH(A59))</f>
        <v>9</v>
      </c>
      <c r="G59" s="44" t="n">
        <f aca="false">IF(A59="","",YEAR(A59))</f>
        <v>2026</v>
      </c>
      <c r="H59" s="42" t="s">
        <v>104</v>
      </c>
    </row>
    <row r="60" customFormat="false" ht="15" hidden="false" customHeight="false" outlineLevel="0" collapsed="false">
      <c r="A60" s="41" t="n">
        <v>46266</v>
      </c>
      <c r="B60" s="42" t="s">
        <v>105</v>
      </c>
      <c r="C60" s="42" t="s">
        <v>88</v>
      </c>
      <c r="D60" s="43" t="n">
        <v>850</v>
      </c>
      <c r="E60" s="44" t="str">
        <f aca="false">IF(C60="","",IF(COUNTIF(הגדרות!$A$5:$A$8,C60)&gt;0,"הכנסה","הוצאה"))</f>
        <v>הוצאה</v>
      </c>
      <c r="F60" s="44" t="n">
        <f aca="false">IF(A60="","",MONTH(A60))</f>
        <v>9</v>
      </c>
      <c r="G60" s="44" t="n">
        <f aca="false">IF(A60="","",YEAR(A60))</f>
        <v>2026</v>
      </c>
      <c r="H60" s="42" t="s">
        <v>104</v>
      </c>
    </row>
    <row r="61" customFormat="false" ht="15" hidden="false" customHeight="false" outlineLevel="0" collapsed="false">
      <c r="A61" s="41" t="n">
        <v>46268</v>
      </c>
      <c r="B61" s="42" t="s">
        <v>106</v>
      </c>
      <c r="C61" s="42" t="s">
        <v>82</v>
      </c>
      <c r="D61" s="43" t="n">
        <v>484</v>
      </c>
      <c r="E61" s="44" t="str">
        <f aca="false">IF(C61="","",IF(COUNTIF(הגדרות!$A$5:$A$8,C61)&gt;0,"הכנסה","הוצאה"))</f>
        <v>הוצאה</v>
      </c>
      <c r="F61" s="44" t="n">
        <f aca="false">IF(A61="","",MONTH(A61))</f>
        <v>9</v>
      </c>
      <c r="G61" s="44" t="n">
        <f aca="false">IF(A61="","",YEAR(A61))</f>
        <v>2026</v>
      </c>
      <c r="H61" s="42" t="s">
        <v>104</v>
      </c>
    </row>
    <row r="62" customFormat="false" ht="15" hidden="false" customHeight="false" outlineLevel="0" collapsed="false">
      <c r="A62" s="41" t="n">
        <v>46269</v>
      </c>
      <c r="B62" s="42" t="s">
        <v>107</v>
      </c>
      <c r="C62" s="42" t="s">
        <v>84</v>
      </c>
      <c r="D62" s="43" t="n">
        <v>279</v>
      </c>
      <c r="E62" s="44" t="str">
        <f aca="false">IF(C62="","",IF(COUNTIF(הגדרות!$A$5:$A$8,C62)&gt;0,"הכנסה","הוצאה"))</f>
        <v>הוצאה</v>
      </c>
      <c r="F62" s="44" t="n">
        <f aca="false">IF(A62="","",MONTH(A62))</f>
        <v>9</v>
      </c>
      <c r="G62" s="44" t="n">
        <f aca="false">IF(A62="","",YEAR(A62))</f>
        <v>2026</v>
      </c>
      <c r="H62" s="42" t="s">
        <v>104</v>
      </c>
    </row>
    <row r="63" customFormat="false" ht="15" hidden="false" customHeight="false" outlineLevel="0" collapsed="false">
      <c r="A63" s="41" t="n">
        <v>46269</v>
      </c>
      <c r="B63" s="42" t="s">
        <v>118</v>
      </c>
      <c r="C63" s="42" t="s">
        <v>94</v>
      </c>
      <c r="D63" s="43" t="n">
        <v>64</v>
      </c>
      <c r="E63" s="44" t="str">
        <f aca="false">IF(C63="","",IF(COUNTIF(הגדרות!$A$5:$A$8,C63)&gt;0,"הכנסה","הוצאה"))</f>
        <v>הוצאה</v>
      </c>
      <c r="F63" s="44" t="n">
        <f aca="false">IF(A63="","",MONTH(A63))</f>
        <v>9</v>
      </c>
      <c r="G63" s="44" t="n">
        <f aca="false">IF(A63="","",YEAR(A63))</f>
        <v>2026</v>
      </c>
      <c r="H63" s="42" t="s">
        <v>104</v>
      </c>
    </row>
    <row r="64" customFormat="false" ht="15" hidden="false" customHeight="false" outlineLevel="0" collapsed="false">
      <c r="A64" s="41" t="n">
        <v>46270</v>
      </c>
      <c r="B64" s="42" t="s">
        <v>108</v>
      </c>
      <c r="C64" s="42" t="s">
        <v>80</v>
      </c>
      <c r="D64" s="43" t="n">
        <v>650</v>
      </c>
      <c r="E64" s="44" t="str">
        <f aca="false">IF(C64="","",IF(COUNTIF(הגדרות!$A$5:$A$8,C64)&gt;0,"הכנסה","הוצאה"))</f>
        <v>הוצאה</v>
      </c>
      <c r="F64" s="44" t="n">
        <f aca="false">IF(A64="","",MONTH(A64))</f>
        <v>9</v>
      </c>
      <c r="G64" s="44" t="n">
        <f aca="false">IF(A64="","",YEAR(A64))</f>
        <v>2026</v>
      </c>
      <c r="H64" s="42" t="s">
        <v>104</v>
      </c>
    </row>
    <row r="65" customFormat="false" ht="15" hidden="false" customHeight="false" outlineLevel="0" collapsed="false">
      <c r="A65" s="41" t="n">
        <v>46271</v>
      </c>
      <c r="B65" s="42" t="s">
        <v>109</v>
      </c>
      <c r="C65" s="42" t="s">
        <v>83</v>
      </c>
      <c r="D65" s="43" t="n">
        <v>111</v>
      </c>
      <c r="E65" s="44" t="str">
        <f aca="false">IF(C65="","",IF(COUNTIF(הגדרות!$A$5:$A$8,C65)&gt;0,"הכנסה","הוצאה"))</f>
        <v>הוצאה</v>
      </c>
      <c r="F65" s="44" t="n">
        <f aca="false">IF(A65="","",MONTH(A65))</f>
        <v>9</v>
      </c>
      <c r="G65" s="44" t="n">
        <f aca="false">IF(A65="","",YEAR(A65))</f>
        <v>2026</v>
      </c>
      <c r="H65" s="42" t="s">
        <v>104</v>
      </c>
    </row>
    <row r="66" customFormat="false" ht="15" hidden="false" customHeight="false" outlineLevel="0" collapsed="false">
      <c r="A66" s="41" t="n">
        <v>46273</v>
      </c>
      <c r="B66" s="42" t="s">
        <v>106</v>
      </c>
      <c r="C66" s="42" t="s">
        <v>82</v>
      </c>
      <c r="D66" s="43" t="n">
        <v>585</v>
      </c>
      <c r="E66" s="44" t="str">
        <f aca="false">IF(C66="","",IF(COUNTIF(הגדרות!$A$5:$A$8,C66)&gt;0,"הכנסה","הוצאה"))</f>
        <v>הוצאה</v>
      </c>
      <c r="F66" s="44" t="n">
        <f aca="false">IF(A66="","",MONTH(A66))</f>
        <v>9</v>
      </c>
      <c r="G66" s="44" t="n">
        <f aca="false">IF(A66="","",YEAR(A66))</f>
        <v>2026</v>
      </c>
      <c r="H66" s="42" t="s">
        <v>104</v>
      </c>
    </row>
    <row r="67" customFormat="false" ht="15" hidden="false" customHeight="false" outlineLevel="0" collapsed="false">
      <c r="A67" s="41" t="n">
        <v>46274</v>
      </c>
      <c r="B67" s="42" t="s">
        <v>110</v>
      </c>
      <c r="C67" s="42" t="s">
        <v>73</v>
      </c>
      <c r="D67" s="43" t="n">
        <v>14500</v>
      </c>
      <c r="E67" s="44" t="str">
        <f aca="false">IF(C67="","",IF(COUNTIF(הגדרות!$A$5:$A$8,C67)&gt;0,"הכנסה","הוצאה"))</f>
        <v>הכנסה</v>
      </c>
      <c r="F67" s="44" t="n">
        <f aca="false">IF(A67="","",MONTH(A67))</f>
        <v>9</v>
      </c>
      <c r="G67" s="44" t="n">
        <f aca="false">IF(A67="","",YEAR(A67))</f>
        <v>2026</v>
      </c>
      <c r="H67" s="42" t="s">
        <v>104</v>
      </c>
    </row>
    <row r="68" customFormat="false" ht="15" hidden="false" customHeight="false" outlineLevel="0" collapsed="false">
      <c r="A68" s="41" t="n">
        <v>46275</v>
      </c>
      <c r="B68" s="42" t="s">
        <v>110</v>
      </c>
      <c r="C68" s="42" t="s">
        <v>75</v>
      </c>
      <c r="D68" s="43" t="n">
        <v>9800</v>
      </c>
      <c r="E68" s="44" t="str">
        <f aca="false">IF(C68="","",IF(COUNTIF(הגדרות!$A$5:$A$8,C68)&gt;0,"הכנסה","הוצאה"))</f>
        <v>הכנסה</v>
      </c>
      <c r="F68" s="44" t="n">
        <f aca="false">IF(A68="","",MONTH(A68))</f>
        <v>9</v>
      </c>
      <c r="G68" s="44" t="n">
        <f aca="false">IF(A68="","",YEAR(A68))</f>
        <v>2026</v>
      </c>
      <c r="H68" s="42" t="s">
        <v>104</v>
      </c>
    </row>
    <row r="69" customFormat="false" ht="15" hidden="false" customHeight="false" outlineLevel="0" collapsed="false">
      <c r="A69" s="41" t="n">
        <v>46275</v>
      </c>
      <c r="B69" s="42" t="s">
        <v>112</v>
      </c>
      <c r="C69" s="42" t="s">
        <v>85</v>
      </c>
      <c r="D69" s="43" t="n">
        <v>235</v>
      </c>
      <c r="E69" s="44" t="str">
        <f aca="false">IF(C69="","",IF(COUNTIF(הגדרות!$A$5:$A$8,C69)&gt;0,"הכנסה","הוצאה"))</f>
        <v>הוצאה</v>
      </c>
      <c r="F69" s="44" t="n">
        <f aca="false">IF(A69="","",MONTH(A69))</f>
        <v>9</v>
      </c>
      <c r="G69" s="44" t="n">
        <f aca="false">IF(A69="","",YEAR(A69))</f>
        <v>2026</v>
      </c>
      <c r="H69" s="42" t="s">
        <v>104</v>
      </c>
    </row>
    <row r="70" customFormat="false" ht="15" hidden="false" customHeight="false" outlineLevel="0" collapsed="false">
      <c r="A70" s="41" t="n">
        <v>46275</v>
      </c>
      <c r="B70" s="42" t="s">
        <v>113</v>
      </c>
      <c r="C70" s="42" t="s">
        <v>93</v>
      </c>
      <c r="D70" s="43" t="n">
        <v>1200</v>
      </c>
      <c r="E70" s="44" t="str">
        <f aca="false">IF(C70="","",IF(COUNTIF(הגדרות!$A$5:$A$8,C70)&gt;0,"הכנסה","הוצאה"))</f>
        <v>הוצאה</v>
      </c>
      <c r="F70" s="44" t="n">
        <f aca="false">IF(A70="","",MONTH(A70))</f>
        <v>9</v>
      </c>
      <c r="G70" s="44" t="n">
        <f aca="false">IF(A70="","",YEAR(A70))</f>
        <v>2026</v>
      </c>
      <c r="H70" s="42" t="s">
        <v>104</v>
      </c>
    </row>
    <row r="71" customFormat="false" ht="15" hidden="false" customHeight="false" outlineLevel="0" collapsed="false">
      <c r="A71" s="41" t="n">
        <v>46277</v>
      </c>
      <c r="B71" s="42" t="s">
        <v>114</v>
      </c>
      <c r="C71" s="42" t="s">
        <v>81</v>
      </c>
      <c r="D71" s="43" t="n">
        <v>460</v>
      </c>
      <c r="E71" s="44" t="str">
        <f aca="false">IF(C71="","",IF(COUNTIF(הגדרות!$A$5:$A$8,C71)&gt;0,"הכנסה","הוצאה"))</f>
        <v>הוצאה</v>
      </c>
      <c r="F71" s="44" t="n">
        <f aca="false">IF(A71="","",MONTH(A71))</f>
        <v>9</v>
      </c>
      <c r="G71" s="44" t="n">
        <f aca="false">IF(A71="","",YEAR(A71))</f>
        <v>2026</v>
      </c>
      <c r="H71" s="42" t="s">
        <v>104</v>
      </c>
    </row>
    <row r="72" customFormat="false" ht="15" hidden="false" customHeight="false" outlineLevel="0" collapsed="false">
      <c r="A72" s="41" t="n">
        <v>46278</v>
      </c>
      <c r="B72" s="42" t="s">
        <v>106</v>
      </c>
      <c r="C72" s="42" t="s">
        <v>82</v>
      </c>
      <c r="D72" s="43" t="n">
        <v>392</v>
      </c>
      <c r="E72" s="44" t="str">
        <f aca="false">IF(C72="","",IF(COUNTIF(הגדרות!$A$5:$A$8,C72)&gt;0,"הכנסה","הוצאה"))</f>
        <v>הוצאה</v>
      </c>
      <c r="F72" s="44" t="n">
        <f aca="false">IF(A72="","",MONTH(A72))</f>
        <v>9</v>
      </c>
      <c r="G72" s="44" t="n">
        <f aca="false">IF(A72="","",YEAR(A72))</f>
        <v>2026</v>
      </c>
      <c r="H72" s="42" t="s">
        <v>104</v>
      </c>
    </row>
    <row r="73" customFormat="false" ht="15" hidden="false" customHeight="false" outlineLevel="0" collapsed="false">
      <c r="A73" s="41" t="n">
        <v>46279</v>
      </c>
      <c r="B73" s="42" t="s">
        <v>115</v>
      </c>
      <c r="C73" s="42" t="s">
        <v>91</v>
      </c>
      <c r="D73" s="43" t="n">
        <v>149</v>
      </c>
      <c r="E73" s="44" t="str">
        <f aca="false">IF(C73="","",IF(COUNTIF(הגדרות!$A$5:$A$8,C73)&gt;0,"הכנסה","הוצאה"))</f>
        <v>הוצאה</v>
      </c>
      <c r="F73" s="44" t="n">
        <f aca="false">IF(A73="","",MONTH(A73))</f>
        <v>9</v>
      </c>
      <c r="G73" s="44" t="n">
        <f aca="false">IF(A73="","",YEAR(A73))</f>
        <v>2026</v>
      </c>
      <c r="H73" s="42" t="s">
        <v>104</v>
      </c>
    </row>
    <row r="74" customFormat="false" ht="15" hidden="false" customHeight="false" outlineLevel="0" collapsed="false">
      <c r="A74" s="41" t="n">
        <v>46280</v>
      </c>
      <c r="B74" s="42" t="s">
        <v>116</v>
      </c>
      <c r="C74" s="42" t="s">
        <v>81</v>
      </c>
      <c r="D74" s="43" t="n">
        <v>160</v>
      </c>
      <c r="E74" s="44" t="str">
        <f aca="false">IF(C74="","",IF(COUNTIF(הגדרות!$A$5:$A$8,C74)&gt;0,"הכנסה","הוצאה"))</f>
        <v>הוצאה</v>
      </c>
      <c r="F74" s="44" t="n">
        <f aca="false">IF(A74="","",MONTH(A74))</f>
        <v>9</v>
      </c>
      <c r="G74" s="44" t="n">
        <f aca="false">IF(A74="","",YEAR(A74))</f>
        <v>2026</v>
      </c>
      <c r="H74" s="42" t="s">
        <v>104</v>
      </c>
    </row>
    <row r="75" customFormat="false" ht="15" hidden="false" customHeight="false" outlineLevel="0" collapsed="false">
      <c r="A75" s="41" t="n">
        <v>46280</v>
      </c>
      <c r="B75" s="42" t="s">
        <v>86</v>
      </c>
      <c r="C75" s="42" t="s">
        <v>86</v>
      </c>
      <c r="D75" s="43" t="n">
        <v>580</v>
      </c>
      <c r="E75" s="44" t="str">
        <f aca="false">IF(C75="","",IF(COUNTIF(הגדרות!$A$5:$A$8,C75)&gt;0,"הכנסה","הוצאה"))</f>
        <v>הוצאה</v>
      </c>
      <c r="F75" s="44" t="n">
        <f aca="false">IF(A75="","",MONTH(A75))</f>
        <v>9</v>
      </c>
      <c r="G75" s="44" t="n">
        <f aca="false">IF(A75="","",YEAR(A75))</f>
        <v>2026</v>
      </c>
      <c r="H75" s="42" t="s">
        <v>104</v>
      </c>
    </row>
    <row r="76" customFormat="false" ht="15" hidden="false" customHeight="false" outlineLevel="0" collapsed="false">
      <c r="A76" s="41" t="n">
        <v>46281</v>
      </c>
      <c r="B76" s="42" t="s">
        <v>117</v>
      </c>
      <c r="C76" s="42" t="s">
        <v>92</v>
      </c>
      <c r="D76" s="43" t="n">
        <v>298</v>
      </c>
      <c r="E76" s="44" t="str">
        <f aca="false">IF(C76="","",IF(COUNTIF(הגדרות!$A$5:$A$8,C76)&gt;0,"הכנסה","הוצאה"))</f>
        <v>הוצאה</v>
      </c>
      <c r="F76" s="44" t="n">
        <f aca="false">IF(A76="","",MONTH(A76))</f>
        <v>9</v>
      </c>
      <c r="G76" s="44" t="n">
        <f aca="false">IF(A76="","",YEAR(A76))</f>
        <v>2026</v>
      </c>
      <c r="H76" s="42" t="s">
        <v>104</v>
      </c>
    </row>
    <row r="77" customFormat="false" ht="15" hidden="false" customHeight="false" outlineLevel="0" collapsed="false">
      <c r="A77" s="41" t="n">
        <v>46282</v>
      </c>
      <c r="B77" s="42" t="s">
        <v>109</v>
      </c>
      <c r="C77" s="42" t="s">
        <v>83</v>
      </c>
      <c r="D77" s="43" t="n">
        <v>155</v>
      </c>
      <c r="E77" s="44" t="str">
        <f aca="false">IF(C77="","",IF(COUNTIF(הגדרות!$A$5:$A$8,C77)&gt;0,"הכנסה","הוצאה"))</f>
        <v>הוצאה</v>
      </c>
      <c r="F77" s="44" t="n">
        <f aca="false">IF(A77="","",MONTH(A77))</f>
        <v>9</v>
      </c>
      <c r="G77" s="44" t="n">
        <f aca="false">IF(A77="","",YEAR(A77))</f>
        <v>2026</v>
      </c>
      <c r="H77" s="42" t="s">
        <v>104</v>
      </c>
    </row>
    <row r="78" customFormat="false" ht="15" hidden="false" customHeight="false" outlineLevel="0" collapsed="false">
      <c r="A78" s="41" t="n">
        <v>46282</v>
      </c>
      <c r="B78" s="42" t="s">
        <v>122</v>
      </c>
      <c r="C78" s="42" t="s">
        <v>90</v>
      </c>
      <c r="D78" s="43" t="n">
        <v>175</v>
      </c>
      <c r="E78" s="44" t="str">
        <f aca="false">IF(C78="","",IF(COUNTIF(הגדרות!$A$5:$A$8,C78)&gt;0,"הכנסה","הוצאה"))</f>
        <v>הוצאה</v>
      </c>
      <c r="F78" s="44" t="n">
        <f aca="false">IF(A78="","",MONTH(A78))</f>
        <v>9</v>
      </c>
      <c r="G78" s="44" t="n">
        <f aca="false">IF(A78="","",YEAR(A78))</f>
        <v>2026</v>
      </c>
      <c r="H78" s="42" t="s">
        <v>104</v>
      </c>
    </row>
    <row r="79" customFormat="false" ht="15" hidden="false" customHeight="false" outlineLevel="0" collapsed="false">
      <c r="A79" s="41" t="n">
        <v>46283</v>
      </c>
      <c r="B79" s="42" t="s">
        <v>107</v>
      </c>
      <c r="C79" s="42" t="s">
        <v>84</v>
      </c>
      <c r="D79" s="43" t="n">
        <v>315</v>
      </c>
      <c r="E79" s="44" t="str">
        <f aca="false">IF(C79="","",IF(COUNTIF(הגדרות!$A$5:$A$8,C79)&gt;0,"הכנסה","הוצאה"))</f>
        <v>הוצאה</v>
      </c>
      <c r="F79" s="44" t="n">
        <f aca="false">IF(A79="","",MONTH(A79))</f>
        <v>9</v>
      </c>
      <c r="G79" s="44" t="n">
        <f aca="false">IF(A79="","",YEAR(A79))</f>
        <v>2026</v>
      </c>
      <c r="H79" s="42" t="s">
        <v>104</v>
      </c>
    </row>
    <row r="80" customFormat="false" ht="15" hidden="false" customHeight="false" outlineLevel="0" collapsed="false">
      <c r="A80" s="41" t="n">
        <v>46284</v>
      </c>
      <c r="B80" s="42" t="s">
        <v>106</v>
      </c>
      <c r="C80" s="42" t="s">
        <v>82</v>
      </c>
      <c r="D80" s="43" t="n">
        <v>458</v>
      </c>
      <c r="E80" s="44" t="str">
        <f aca="false">IF(C80="","",IF(COUNTIF(הגדרות!$A$5:$A$8,C80)&gt;0,"הכנסה","הוצאה"))</f>
        <v>הוצאה</v>
      </c>
      <c r="F80" s="44" t="n">
        <f aca="false">IF(A80="","",MONTH(A80))</f>
        <v>9</v>
      </c>
      <c r="G80" s="44" t="n">
        <f aca="false">IF(A80="","",YEAR(A80))</f>
        <v>2026</v>
      </c>
      <c r="H80" s="42" t="s">
        <v>104</v>
      </c>
    </row>
    <row r="81" customFormat="false" ht="15" hidden="false" customHeight="false" outlineLevel="0" collapsed="false">
      <c r="A81" s="41" t="n">
        <v>46285</v>
      </c>
      <c r="B81" s="42" t="s">
        <v>119</v>
      </c>
      <c r="C81" s="42" t="s">
        <v>84</v>
      </c>
      <c r="D81" s="43" t="n">
        <v>156</v>
      </c>
      <c r="E81" s="44" t="str">
        <f aca="false">IF(C81="","",IF(COUNTIF(הגדרות!$A$5:$A$8,C81)&gt;0,"הכנסה","הוצאה"))</f>
        <v>הוצאה</v>
      </c>
      <c r="F81" s="44" t="n">
        <f aca="false">IF(A81="","",MONTH(A81))</f>
        <v>9</v>
      </c>
      <c r="G81" s="44" t="n">
        <f aca="false">IF(A81="","",YEAR(A81))</f>
        <v>2026</v>
      </c>
      <c r="H81" s="42" t="s">
        <v>104</v>
      </c>
    </row>
    <row r="82" customFormat="false" ht="15" hidden="false" customHeight="false" outlineLevel="0" collapsed="false">
      <c r="A82" s="41" t="n">
        <v>46286</v>
      </c>
      <c r="B82" s="42" t="s">
        <v>120</v>
      </c>
      <c r="C82" s="42" t="s">
        <v>87</v>
      </c>
      <c r="D82" s="43" t="n">
        <v>107</v>
      </c>
      <c r="E82" s="44" t="str">
        <f aca="false">IF(C82="","",IF(COUNTIF(הגדרות!$A$5:$A$8,C82)&gt;0,"הכנסה","הוצאה"))</f>
        <v>הוצאה</v>
      </c>
      <c r="F82" s="44" t="n">
        <f aca="false">IF(A82="","",MONTH(A82))</f>
        <v>9</v>
      </c>
      <c r="G82" s="44" t="n">
        <f aca="false">IF(A82="","",YEAR(A82))</f>
        <v>2026</v>
      </c>
      <c r="H82" s="42" t="s">
        <v>104</v>
      </c>
    </row>
    <row r="83" customFormat="false" ht="15" hidden="false" customHeight="false" outlineLevel="0" collapsed="false">
      <c r="A83" s="41" t="n">
        <v>46287</v>
      </c>
      <c r="B83" s="42" t="s">
        <v>121</v>
      </c>
      <c r="C83" s="42" t="s">
        <v>76</v>
      </c>
      <c r="D83" s="43" t="n">
        <v>2800</v>
      </c>
      <c r="E83" s="44" t="str">
        <f aca="false">IF(C83="","",IF(COUNTIF(הגדרות!$A$5:$A$8,C83)&gt;0,"הכנסה","הוצאה"))</f>
        <v>הכנסה</v>
      </c>
      <c r="F83" s="44" t="n">
        <f aca="false">IF(A83="","",MONTH(A83))</f>
        <v>9</v>
      </c>
      <c r="G83" s="44" t="n">
        <f aca="false">IF(A83="","",YEAR(A83))</f>
        <v>2026</v>
      </c>
      <c r="H83" s="42" t="s">
        <v>104</v>
      </c>
    </row>
    <row r="84" customFormat="false" ht="15" hidden="false" customHeight="false" outlineLevel="0" collapsed="false">
      <c r="A84" s="41" t="n">
        <v>46288</v>
      </c>
      <c r="B84" s="42" t="s">
        <v>111</v>
      </c>
      <c r="C84" s="42" t="s">
        <v>89</v>
      </c>
      <c r="D84" s="43" t="n">
        <v>205</v>
      </c>
      <c r="E84" s="44" t="str">
        <f aca="false">IF(C84="","",IF(COUNTIF(הגדרות!$A$5:$A$8,C84)&gt;0,"הכנסה","הוצאה"))</f>
        <v>הוצאה</v>
      </c>
      <c r="F84" s="44" t="n">
        <f aca="false">IF(A84="","",MONTH(A84))</f>
        <v>9</v>
      </c>
      <c r="G84" s="44" t="n">
        <f aca="false">IF(A84="","",YEAR(A84))</f>
        <v>2026</v>
      </c>
      <c r="H84" s="42" t="s">
        <v>104</v>
      </c>
    </row>
    <row r="85" customFormat="false" ht="15" hidden="false" customHeight="false" outlineLevel="0" collapsed="false">
      <c r="A85" s="41" t="n">
        <v>46289</v>
      </c>
      <c r="B85" s="42" t="s">
        <v>106</v>
      </c>
      <c r="C85" s="42" t="s">
        <v>82</v>
      </c>
      <c r="D85" s="43" t="n">
        <v>532</v>
      </c>
      <c r="E85" s="44" t="str">
        <f aca="false">IF(C85="","",IF(COUNTIF(הגדרות!$A$5:$A$8,C85)&gt;0,"הכנסה","הוצאה"))</f>
        <v>הוצאה</v>
      </c>
      <c r="F85" s="44" t="n">
        <f aca="false">IF(A85="","",MONTH(A85))</f>
        <v>9</v>
      </c>
      <c r="G85" s="44" t="n">
        <f aca="false">IF(A85="","",YEAR(A85))</f>
        <v>2026</v>
      </c>
      <c r="H85" s="42" t="s">
        <v>104</v>
      </c>
    </row>
    <row r="86" customFormat="false" ht="15" hidden="false" customHeight="false" outlineLevel="0" collapsed="false">
      <c r="A86" s="41" t="n">
        <v>46291</v>
      </c>
      <c r="B86" s="42" t="s">
        <v>109</v>
      </c>
      <c r="C86" s="42" t="s">
        <v>83</v>
      </c>
      <c r="D86" s="43" t="n">
        <v>170</v>
      </c>
      <c r="E86" s="44" t="str">
        <f aca="false">IF(C86="","",IF(COUNTIF(הגדרות!$A$5:$A$8,C86)&gt;0,"הכנסה","הוצאה"))</f>
        <v>הוצאה</v>
      </c>
      <c r="F86" s="44" t="n">
        <f aca="false">IF(A86="","",MONTH(A86))</f>
        <v>9</v>
      </c>
      <c r="G86" s="44" t="n">
        <f aca="false">IF(A86="","",YEAR(A86))</f>
        <v>2026</v>
      </c>
      <c r="H86" s="42" t="s">
        <v>104</v>
      </c>
    </row>
    <row r="87" customFormat="false" ht="15" hidden="false" customHeight="false" outlineLevel="0" collapsed="false">
      <c r="A87" s="41" t="n">
        <v>46293</v>
      </c>
      <c r="B87" s="42" t="s">
        <v>106</v>
      </c>
      <c r="C87" s="42" t="s">
        <v>82</v>
      </c>
      <c r="D87" s="43" t="n">
        <v>680</v>
      </c>
      <c r="E87" s="44" t="str">
        <f aca="false">IF(C87="","",IF(COUNTIF(הגדרות!$A$5:$A$8,C87)&gt;0,"הכנסה","הוצאה"))</f>
        <v>הוצאה</v>
      </c>
      <c r="F87" s="44" t="n">
        <f aca="false">IF(A87="","",MONTH(A87))</f>
        <v>9</v>
      </c>
      <c r="G87" s="44" t="n">
        <f aca="false">IF(A87="","",YEAR(A87))</f>
        <v>2026</v>
      </c>
      <c r="H87" s="42" t="s">
        <v>104</v>
      </c>
    </row>
    <row r="88" customFormat="false" ht="15" hidden="false" customHeight="false" outlineLevel="0" collapsed="false">
      <c r="A88" s="41"/>
      <c r="B88" s="42"/>
      <c r="C88" s="42"/>
      <c r="D88" s="43"/>
      <c r="E88" s="44" t="str">
        <f aca="false">IF(C88="","",IF(COUNTIF(הגדרות!$A$5:$A$8,C88)&gt;0,"הכנסה","הוצאה"))</f>
        <v/>
      </c>
      <c r="F88" s="44" t="str">
        <f aca="false">IF(A88="","",MONTH(A88))</f>
        <v/>
      </c>
      <c r="G88" s="44" t="str">
        <f aca="false">IF(A88="","",YEAR(A88))</f>
        <v/>
      </c>
      <c r="H88" s="42"/>
    </row>
    <row r="89" customFormat="false" ht="15" hidden="false" customHeight="false" outlineLevel="0" collapsed="false">
      <c r="A89" s="41"/>
      <c r="B89" s="42"/>
      <c r="C89" s="42"/>
      <c r="D89" s="43"/>
      <c r="E89" s="44" t="str">
        <f aca="false">IF(C89="","",IF(COUNTIF(הגדרות!$A$5:$A$8,C89)&gt;0,"הכנסה","הוצאה"))</f>
        <v/>
      </c>
      <c r="F89" s="44" t="str">
        <f aca="false">IF(A89="","",MONTH(A89))</f>
        <v/>
      </c>
      <c r="G89" s="44" t="str">
        <f aca="false">IF(A89="","",YEAR(A89))</f>
        <v/>
      </c>
      <c r="H89" s="42"/>
    </row>
    <row r="90" customFormat="false" ht="15" hidden="false" customHeight="false" outlineLevel="0" collapsed="false">
      <c r="A90" s="41"/>
      <c r="B90" s="42"/>
      <c r="C90" s="42"/>
      <c r="D90" s="43"/>
      <c r="E90" s="44" t="str">
        <f aca="false">IF(C90="","",IF(COUNTIF(הגדרות!$A$5:$A$8,C90)&gt;0,"הכנסה","הוצאה"))</f>
        <v/>
      </c>
      <c r="F90" s="44" t="str">
        <f aca="false">IF(A90="","",MONTH(A90))</f>
        <v/>
      </c>
      <c r="G90" s="44" t="str">
        <f aca="false">IF(A90="","",YEAR(A90))</f>
        <v/>
      </c>
      <c r="H90" s="42"/>
    </row>
    <row r="91" customFormat="false" ht="15" hidden="false" customHeight="false" outlineLevel="0" collapsed="false">
      <c r="A91" s="41"/>
      <c r="B91" s="42"/>
      <c r="C91" s="42"/>
      <c r="D91" s="43"/>
      <c r="E91" s="44" t="str">
        <f aca="false">IF(C91="","",IF(COUNTIF(הגדרות!$A$5:$A$8,C91)&gt;0,"הכנסה","הוצאה"))</f>
        <v/>
      </c>
      <c r="F91" s="44" t="str">
        <f aca="false">IF(A91="","",MONTH(A91))</f>
        <v/>
      </c>
      <c r="G91" s="44" t="str">
        <f aca="false">IF(A91="","",YEAR(A91))</f>
        <v/>
      </c>
      <c r="H91" s="42"/>
    </row>
    <row r="92" customFormat="false" ht="15" hidden="false" customHeight="false" outlineLevel="0" collapsed="false">
      <c r="A92" s="41"/>
      <c r="B92" s="42"/>
      <c r="C92" s="42"/>
      <c r="D92" s="43"/>
      <c r="E92" s="44" t="str">
        <f aca="false">IF(C92="","",IF(COUNTIF(הגדרות!$A$5:$A$8,C92)&gt;0,"הכנסה","הוצאה"))</f>
        <v/>
      </c>
      <c r="F92" s="44" t="str">
        <f aca="false">IF(A92="","",MONTH(A92))</f>
        <v/>
      </c>
      <c r="G92" s="44" t="str">
        <f aca="false">IF(A92="","",YEAR(A92))</f>
        <v/>
      </c>
      <c r="H92" s="42"/>
    </row>
    <row r="93" customFormat="false" ht="15" hidden="false" customHeight="false" outlineLevel="0" collapsed="false">
      <c r="A93" s="41"/>
      <c r="B93" s="42"/>
      <c r="C93" s="42"/>
      <c r="D93" s="43"/>
      <c r="E93" s="44" t="str">
        <f aca="false">IF(C93="","",IF(COUNTIF(הגדרות!$A$5:$A$8,C93)&gt;0,"הכנסה","הוצאה"))</f>
        <v/>
      </c>
      <c r="F93" s="44" t="str">
        <f aca="false">IF(A93="","",MONTH(A93))</f>
        <v/>
      </c>
      <c r="G93" s="44" t="str">
        <f aca="false">IF(A93="","",YEAR(A93))</f>
        <v/>
      </c>
      <c r="H93" s="42"/>
    </row>
    <row r="94" customFormat="false" ht="15" hidden="false" customHeight="false" outlineLevel="0" collapsed="false">
      <c r="A94" s="41"/>
      <c r="B94" s="42"/>
      <c r="C94" s="42"/>
      <c r="D94" s="43"/>
      <c r="E94" s="44" t="str">
        <f aca="false">IF(C94="","",IF(COUNTIF(הגדרות!$A$5:$A$8,C94)&gt;0,"הכנסה","הוצאה"))</f>
        <v/>
      </c>
      <c r="F94" s="44" t="str">
        <f aca="false">IF(A94="","",MONTH(A94))</f>
        <v/>
      </c>
      <c r="G94" s="44" t="str">
        <f aca="false">IF(A94="","",YEAR(A94))</f>
        <v/>
      </c>
      <c r="H94" s="42"/>
    </row>
    <row r="95" customFormat="false" ht="15" hidden="false" customHeight="false" outlineLevel="0" collapsed="false">
      <c r="A95" s="41"/>
      <c r="B95" s="42"/>
      <c r="C95" s="42"/>
      <c r="D95" s="43"/>
      <c r="E95" s="44" t="str">
        <f aca="false">IF(C95="","",IF(COUNTIF(הגדרות!$A$5:$A$8,C95)&gt;0,"הכנסה","הוצאה"))</f>
        <v/>
      </c>
      <c r="F95" s="44" t="str">
        <f aca="false">IF(A95="","",MONTH(A95))</f>
        <v/>
      </c>
      <c r="G95" s="44" t="str">
        <f aca="false">IF(A95="","",YEAR(A95))</f>
        <v/>
      </c>
      <c r="H95" s="42"/>
    </row>
    <row r="96" customFormat="false" ht="15" hidden="false" customHeight="false" outlineLevel="0" collapsed="false">
      <c r="A96" s="41"/>
      <c r="B96" s="42"/>
      <c r="C96" s="42"/>
      <c r="D96" s="43"/>
      <c r="E96" s="44" t="str">
        <f aca="false">IF(C96="","",IF(COUNTIF(הגדרות!$A$5:$A$8,C96)&gt;0,"הכנסה","הוצאה"))</f>
        <v/>
      </c>
      <c r="F96" s="44" t="str">
        <f aca="false">IF(A96="","",MONTH(A96))</f>
        <v/>
      </c>
      <c r="G96" s="44" t="str">
        <f aca="false">IF(A96="","",YEAR(A96))</f>
        <v/>
      </c>
      <c r="H96" s="42"/>
    </row>
    <row r="97" customFormat="false" ht="15" hidden="false" customHeight="false" outlineLevel="0" collapsed="false">
      <c r="A97" s="41"/>
      <c r="B97" s="42"/>
      <c r="C97" s="42"/>
      <c r="D97" s="43"/>
      <c r="E97" s="44" t="str">
        <f aca="false">IF(C97="","",IF(COUNTIF(הגדרות!$A$5:$A$8,C97)&gt;0,"הכנסה","הוצאה"))</f>
        <v/>
      </c>
      <c r="F97" s="44" t="str">
        <f aca="false">IF(A97="","",MONTH(A97))</f>
        <v/>
      </c>
      <c r="G97" s="44" t="str">
        <f aca="false">IF(A97="","",YEAR(A97))</f>
        <v/>
      </c>
      <c r="H97" s="42"/>
    </row>
    <row r="98" customFormat="false" ht="15" hidden="false" customHeight="false" outlineLevel="0" collapsed="false">
      <c r="A98" s="41"/>
      <c r="B98" s="42"/>
      <c r="C98" s="42"/>
      <c r="D98" s="43"/>
      <c r="E98" s="44" t="str">
        <f aca="false">IF(C98="","",IF(COUNTIF(הגדרות!$A$5:$A$8,C98)&gt;0,"הכנסה","הוצאה"))</f>
        <v/>
      </c>
      <c r="F98" s="44" t="str">
        <f aca="false">IF(A98="","",MONTH(A98))</f>
        <v/>
      </c>
      <c r="G98" s="44" t="str">
        <f aca="false">IF(A98="","",YEAR(A98))</f>
        <v/>
      </c>
      <c r="H98" s="42"/>
    </row>
    <row r="99" customFormat="false" ht="15" hidden="false" customHeight="false" outlineLevel="0" collapsed="false">
      <c r="A99" s="41"/>
      <c r="B99" s="42"/>
      <c r="C99" s="42"/>
      <c r="D99" s="43"/>
      <c r="E99" s="44" t="str">
        <f aca="false">IF(C99="","",IF(COUNTIF(הגדרות!$A$5:$A$8,C99)&gt;0,"הכנסה","הוצאה"))</f>
        <v/>
      </c>
      <c r="F99" s="44" t="str">
        <f aca="false">IF(A99="","",MONTH(A99))</f>
        <v/>
      </c>
      <c r="G99" s="44" t="str">
        <f aca="false">IF(A99="","",YEAR(A99))</f>
        <v/>
      </c>
      <c r="H99" s="42"/>
    </row>
    <row r="100" customFormat="false" ht="15" hidden="false" customHeight="false" outlineLevel="0" collapsed="false">
      <c r="A100" s="41"/>
      <c r="B100" s="42"/>
      <c r="C100" s="42"/>
      <c r="D100" s="43"/>
      <c r="E100" s="44" t="str">
        <f aca="false">IF(C100="","",IF(COUNTIF(הגדרות!$A$5:$A$8,C100)&gt;0,"הכנסה","הוצאה"))</f>
        <v/>
      </c>
      <c r="F100" s="44" t="str">
        <f aca="false">IF(A100="","",MONTH(A100))</f>
        <v/>
      </c>
      <c r="G100" s="44" t="str">
        <f aca="false">IF(A100="","",YEAR(A100))</f>
        <v/>
      </c>
      <c r="H100" s="42"/>
    </row>
    <row r="101" customFormat="false" ht="15" hidden="false" customHeight="false" outlineLevel="0" collapsed="false">
      <c r="A101" s="41"/>
      <c r="B101" s="42"/>
      <c r="C101" s="42"/>
      <c r="D101" s="43"/>
      <c r="E101" s="44" t="str">
        <f aca="false">IF(C101="","",IF(COUNTIF(הגדרות!$A$5:$A$8,C101)&gt;0,"הכנסה","הוצאה"))</f>
        <v/>
      </c>
      <c r="F101" s="44" t="str">
        <f aca="false">IF(A101="","",MONTH(A101))</f>
        <v/>
      </c>
      <c r="G101" s="44" t="str">
        <f aca="false">IF(A101="","",YEAR(A101))</f>
        <v/>
      </c>
      <c r="H101" s="42"/>
    </row>
    <row r="102" customFormat="false" ht="15" hidden="false" customHeight="false" outlineLevel="0" collapsed="false">
      <c r="A102" s="41"/>
      <c r="B102" s="42"/>
      <c r="C102" s="42"/>
      <c r="D102" s="43"/>
      <c r="E102" s="44" t="str">
        <f aca="false">IF(C102="","",IF(COUNTIF(הגדרות!$A$5:$A$8,C102)&gt;0,"הכנסה","הוצאה"))</f>
        <v/>
      </c>
      <c r="F102" s="44" t="str">
        <f aca="false">IF(A102="","",MONTH(A102))</f>
        <v/>
      </c>
      <c r="G102" s="44" t="str">
        <f aca="false">IF(A102="","",YEAR(A102))</f>
        <v/>
      </c>
      <c r="H102" s="42"/>
    </row>
    <row r="103" customFormat="false" ht="15" hidden="false" customHeight="false" outlineLevel="0" collapsed="false">
      <c r="A103" s="41"/>
      <c r="B103" s="42"/>
      <c r="C103" s="42"/>
      <c r="D103" s="43"/>
      <c r="E103" s="44" t="str">
        <f aca="false">IF(C103="","",IF(COUNTIF(הגדרות!$A$5:$A$8,C103)&gt;0,"הכנסה","הוצאה"))</f>
        <v/>
      </c>
      <c r="F103" s="44" t="str">
        <f aca="false">IF(A103="","",MONTH(A103))</f>
        <v/>
      </c>
      <c r="G103" s="44" t="str">
        <f aca="false">IF(A103="","",YEAR(A103))</f>
        <v/>
      </c>
      <c r="H103" s="42"/>
    </row>
    <row r="104" customFormat="false" ht="15" hidden="false" customHeight="false" outlineLevel="0" collapsed="false">
      <c r="A104" s="41"/>
      <c r="B104" s="42"/>
      <c r="C104" s="42"/>
      <c r="D104" s="43"/>
      <c r="E104" s="44" t="str">
        <f aca="false">IF(C104="","",IF(COUNTIF(הגדרות!$A$5:$A$8,C104)&gt;0,"הכנסה","הוצאה"))</f>
        <v/>
      </c>
      <c r="F104" s="44" t="str">
        <f aca="false">IF(A104="","",MONTH(A104))</f>
        <v/>
      </c>
      <c r="G104" s="44" t="str">
        <f aca="false">IF(A104="","",YEAR(A104))</f>
        <v/>
      </c>
      <c r="H104" s="42"/>
    </row>
    <row r="105" customFormat="false" ht="15" hidden="false" customHeight="false" outlineLevel="0" collapsed="false">
      <c r="A105" s="41"/>
      <c r="B105" s="42"/>
      <c r="C105" s="42"/>
      <c r="D105" s="43"/>
      <c r="E105" s="44" t="str">
        <f aca="false">IF(C105="","",IF(COUNTIF(הגדרות!$A$5:$A$8,C105)&gt;0,"הכנסה","הוצאה"))</f>
        <v/>
      </c>
      <c r="F105" s="44" t="str">
        <f aca="false">IF(A105="","",MONTH(A105))</f>
        <v/>
      </c>
      <c r="G105" s="44" t="str">
        <f aca="false">IF(A105="","",YEAR(A105))</f>
        <v/>
      </c>
      <c r="H105" s="42"/>
    </row>
    <row r="106" customFormat="false" ht="15" hidden="false" customHeight="false" outlineLevel="0" collapsed="false">
      <c r="A106" s="41"/>
      <c r="B106" s="42"/>
      <c r="C106" s="42"/>
      <c r="D106" s="43"/>
      <c r="E106" s="44" t="str">
        <f aca="false">IF(C106="","",IF(COUNTIF(הגדרות!$A$5:$A$8,C106)&gt;0,"הכנסה","הוצאה"))</f>
        <v/>
      </c>
      <c r="F106" s="44" t="str">
        <f aca="false">IF(A106="","",MONTH(A106))</f>
        <v/>
      </c>
      <c r="G106" s="44" t="str">
        <f aca="false">IF(A106="","",YEAR(A106))</f>
        <v/>
      </c>
      <c r="H106" s="42"/>
    </row>
    <row r="107" customFormat="false" ht="15" hidden="false" customHeight="false" outlineLevel="0" collapsed="false">
      <c r="A107" s="41"/>
      <c r="B107" s="42"/>
      <c r="C107" s="42"/>
      <c r="D107" s="43"/>
      <c r="E107" s="44" t="str">
        <f aca="false">IF(C107="","",IF(COUNTIF(הגדרות!$A$5:$A$8,C107)&gt;0,"הכנסה","הוצאה"))</f>
        <v/>
      </c>
      <c r="F107" s="44" t="str">
        <f aca="false">IF(A107="","",MONTH(A107))</f>
        <v/>
      </c>
      <c r="G107" s="44" t="str">
        <f aca="false">IF(A107="","",YEAR(A107))</f>
        <v/>
      </c>
      <c r="H107" s="42"/>
    </row>
    <row r="108" customFormat="false" ht="15" hidden="false" customHeight="false" outlineLevel="0" collapsed="false">
      <c r="A108" s="41"/>
      <c r="B108" s="42"/>
      <c r="C108" s="42"/>
      <c r="D108" s="43"/>
      <c r="E108" s="44" t="str">
        <f aca="false">IF(C108="","",IF(COUNTIF(הגדרות!$A$5:$A$8,C108)&gt;0,"הכנסה","הוצאה"))</f>
        <v/>
      </c>
      <c r="F108" s="44" t="str">
        <f aca="false">IF(A108="","",MONTH(A108))</f>
        <v/>
      </c>
      <c r="G108" s="44" t="str">
        <f aca="false">IF(A108="","",YEAR(A108))</f>
        <v/>
      </c>
      <c r="H108" s="42"/>
    </row>
    <row r="109" customFormat="false" ht="15" hidden="false" customHeight="false" outlineLevel="0" collapsed="false">
      <c r="A109" s="41"/>
      <c r="B109" s="42"/>
      <c r="C109" s="42"/>
      <c r="D109" s="43"/>
      <c r="E109" s="44" t="str">
        <f aca="false">IF(C109="","",IF(COUNTIF(הגדרות!$A$5:$A$8,C109)&gt;0,"הכנסה","הוצאה"))</f>
        <v/>
      </c>
      <c r="F109" s="44" t="str">
        <f aca="false">IF(A109="","",MONTH(A109))</f>
        <v/>
      </c>
      <c r="G109" s="44" t="str">
        <f aca="false">IF(A109="","",YEAR(A109))</f>
        <v/>
      </c>
      <c r="H109" s="42"/>
    </row>
    <row r="110" customFormat="false" ht="15" hidden="false" customHeight="false" outlineLevel="0" collapsed="false">
      <c r="A110" s="41"/>
      <c r="B110" s="42"/>
      <c r="C110" s="42"/>
      <c r="D110" s="43"/>
      <c r="E110" s="44" t="str">
        <f aca="false">IF(C110="","",IF(COUNTIF(הגדרות!$A$5:$A$8,C110)&gt;0,"הכנסה","הוצאה"))</f>
        <v/>
      </c>
      <c r="F110" s="44" t="str">
        <f aca="false">IF(A110="","",MONTH(A110))</f>
        <v/>
      </c>
      <c r="G110" s="44" t="str">
        <f aca="false">IF(A110="","",YEAR(A110))</f>
        <v/>
      </c>
      <c r="H110" s="42"/>
    </row>
    <row r="111" customFormat="false" ht="15" hidden="false" customHeight="false" outlineLevel="0" collapsed="false">
      <c r="A111" s="41"/>
      <c r="B111" s="42"/>
      <c r="C111" s="42"/>
      <c r="D111" s="43"/>
      <c r="E111" s="44" t="str">
        <f aca="false">IF(C111="","",IF(COUNTIF(הגדרות!$A$5:$A$8,C111)&gt;0,"הכנסה","הוצאה"))</f>
        <v/>
      </c>
      <c r="F111" s="44" t="str">
        <f aca="false">IF(A111="","",MONTH(A111))</f>
        <v/>
      </c>
      <c r="G111" s="44" t="str">
        <f aca="false">IF(A111="","",YEAR(A111))</f>
        <v/>
      </c>
      <c r="H111" s="42"/>
    </row>
    <row r="112" customFormat="false" ht="15" hidden="false" customHeight="false" outlineLevel="0" collapsed="false">
      <c r="A112" s="41"/>
      <c r="B112" s="42"/>
      <c r="C112" s="42"/>
      <c r="D112" s="43"/>
      <c r="E112" s="44" t="str">
        <f aca="false">IF(C112="","",IF(COUNTIF(הגדרות!$A$5:$A$8,C112)&gt;0,"הכנסה","הוצאה"))</f>
        <v/>
      </c>
      <c r="F112" s="44" t="str">
        <f aca="false">IF(A112="","",MONTH(A112))</f>
        <v/>
      </c>
      <c r="G112" s="44" t="str">
        <f aca="false">IF(A112="","",YEAR(A112))</f>
        <v/>
      </c>
      <c r="H112" s="42"/>
    </row>
    <row r="113" customFormat="false" ht="15" hidden="false" customHeight="false" outlineLevel="0" collapsed="false">
      <c r="A113" s="41"/>
      <c r="B113" s="42"/>
      <c r="C113" s="42"/>
      <c r="D113" s="43"/>
      <c r="E113" s="44" t="str">
        <f aca="false">IF(C113="","",IF(COUNTIF(הגדרות!$A$5:$A$8,C113)&gt;0,"הכנסה","הוצאה"))</f>
        <v/>
      </c>
      <c r="F113" s="44" t="str">
        <f aca="false">IF(A113="","",MONTH(A113))</f>
        <v/>
      </c>
      <c r="G113" s="44" t="str">
        <f aca="false">IF(A113="","",YEAR(A113))</f>
        <v/>
      </c>
      <c r="H113" s="42"/>
    </row>
    <row r="114" customFormat="false" ht="15" hidden="false" customHeight="false" outlineLevel="0" collapsed="false">
      <c r="A114" s="41"/>
      <c r="B114" s="42"/>
      <c r="C114" s="42"/>
      <c r="D114" s="43"/>
      <c r="E114" s="44" t="str">
        <f aca="false">IF(C114="","",IF(COUNTIF(הגדרות!$A$5:$A$8,C114)&gt;0,"הכנסה","הוצאה"))</f>
        <v/>
      </c>
      <c r="F114" s="44" t="str">
        <f aca="false">IF(A114="","",MONTH(A114))</f>
        <v/>
      </c>
      <c r="G114" s="44" t="str">
        <f aca="false">IF(A114="","",YEAR(A114))</f>
        <v/>
      </c>
      <c r="H114" s="42"/>
    </row>
    <row r="115" customFormat="false" ht="15" hidden="false" customHeight="false" outlineLevel="0" collapsed="false">
      <c r="A115" s="41"/>
      <c r="B115" s="42"/>
      <c r="C115" s="42"/>
      <c r="D115" s="43"/>
      <c r="E115" s="44" t="str">
        <f aca="false">IF(C115="","",IF(COUNTIF(הגדרות!$A$5:$A$8,C115)&gt;0,"הכנסה","הוצאה"))</f>
        <v/>
      </c>
      <c r="F115" s="44" t="str">
        <f aca="false">IF(A115="","",MONTH(A115))</f>
        <v/>
      </c>
      <c r="G115" s="44" t="str">
        <f aca="false">IF(A115="","",YEAR(A115))</f>
        <v/>
      </c>
      <c r="H115" s="42"/>
    </row>
    <row r="116" customFormat="false" ht="15" hidden="false" customHeight="false" outlineLevel="0" collapsed="false">
      <c r="A116" s="41"/>
      <c r="B116" s="42"/>
      <c r="C116" s="42"/>
      <c r="D116" s="43"/>
      <c r="E116" s="44" t="str">
        <f aca="false">IF(C116="","",IF(COUNTIF(הגדרות!$A$5:$A$8,C116)&gt;0,"הכנסה","הוצאה"))</f>
        <v/>
      </c>
      <c r="F116" s="44" t="str">
        <f aca="false">IF(A116="","",MONTH(A116))</f>
        <v/>
      </c>
      <c r="G116" s="44" t="str">
        <f aca="false">IF(A116="","",YEAR(A116))</f>
        <v/>
      </c>
      <c r="H116" s="42"/>
    </row>
    <row r="117" customFormat="false" ht="15" hidden="false" customHeight="false" outlineLevel="0" collapsed="false">
      <c r="A117" s="41"/>
      <c r="B117" s="42"/>
      <c r="C117" s="42"/>
      <c r="D117" s="43"/>
      <c r="E117" s="44" t="str">
        <f aca="false">IF(C117="","",IF(COUNTIF(הגדרות!$A$5:$A$8,C117)&gt;0,"הכנסה","הוצאה"))</f>
        <v/>
      </c>
      <c r="F117" s="44" t="str">
        <f aca="false">IF(A117="","",MONTH(A117))</f>
        <v/>
      </c>
      <c r="G117" s="44" t="str">
        <f aca="false">IF(A117="","",YEAR(A117))</f>
        <v/>
      </c>
      <c r="H117" s="42"/>
    </row>
    <row r="118" customFormat="false" ht="15" hidden="false" customHeight="false" outlineLevel="0" collapsed="false">
      <c r="A118" s="41"/>
      <c r="B118" s="42"/>
      <c r="C118" s="42"/>
      <c r="D118" s="43"/>
      <c r="E118" s="44" t="str">
        <f aca="false">IF(C118="","",IF(COUNTIF(הגדרות!$A$5:$A$8,C118)&gt;0,"הכנסה","הוצאה"))</f>
        <v/>
      </c>
      <c r="F118" s="44" t="str">
        <f aca="false">IF(A118="","",MONTH(A118))</f>
        <v/>
      </c>
      <c r="G118" s="44" t="str">
        <f aca="false">IF(A118="","",YEAR(A118))</f>
        <v/>
      </c>
      <c r="H118" s="42"/>
    </row>
    <row r="119" customFormat="false" ht="15" hidden="false" customHeight="false" outlineLevel="0" collapsed="false">
      <c r="A119" s="41"/>
      <c r="B119" s="42"/>
      <c r="C119" s="42"/>
      <c r="D119" s="43"/>
      <c r="E119" s="44" t="str">
        <f aca="false">IF(C119="","",IF(COUNTIF(הגדרות!$A$5:$A$8,C119)&gt;0,"הכנסה","הוצאה"))</f>
        <v/>
      </c>
      <c r="F119" s="44" t="str">
        <f aca="false">IF(A119="","",MONTH(A119))</f>
        <v/>
      </c>
      <c r="G119" s="44" t="str">
        <f aca="false">IF(A119="","",YEAR(A119))</f>
        <v/>
      </c>
      <c r="H119" s="42"/>
    </row>
    <row r="120" customFormat="false" ht="15" hidden="false" customHeight="false" outlineLevel="0" collapsed="false">
      <c r="A120" s="41"/>
      <c r="B120" s="42"/>
      <c r="C120" s="42"/>
      <c r="D120" s="43"/>
      <c r="E120" s="44" t="str">
        <f aca="false">IF(C120="","",IF(COUNTIF(הגדרות!$A$5:$A$8,C120)&gt;0,"הכנסה","הוצאה"))</f>
        <v/>
      </c>
      <c r="F120" s="44" t="str">
        <f aca="false">IF(A120="","",MONTH(A120))</f>
        <v/>
      </c>
      <c r="G120" s="44" t="str">
        <f aca="false">IF(A120="","",YEAR(A120))</f>
        <v/>
      </c>
      <c r="H120" s="42"/>
    </row>
    <row r="121" customFormat="false" ht="15" hidden="false" customHeight="false" outlineLevel="0" collapsed="false">
      <c r="A121" s="41"/>
      <c r="B121" s="42"/>
      <c r="C121" s="42"/>
      <c r="D121" s="43"/>
      <c r="E121" s="44" t="str">
        <f aca="false">IF(C121="","",IF(COUNTIF(הגדרות!$A$5:$A$8,C121)&gt;0,"הכנסה","הוצאה"))</f>
        <v/>
      </c>
      <c r="F121" s="44" t="str">
        <f aca="false">IF(A121="","",MONTH(A121))</f>
        <v/>
      </c>
      <c r="G121" s="44" t="str">
        <f aca="false">IF(A121="","",YEAR(A121))</f>
        <v/>
      </c>
      <c r="H121" s="42"/>
    </row>
    <row r="122" customFormat="false" ht="15" hidden="false" customHeight="false" outlineLevel="0" collapsed="false">
      <c r="A122" s="41"/>
      <c r="B122" s="42"/>
      <c r="C122" s="42"/>
      <c r="D122" s="43"/>
      <c r="E122" s="44" t="str">
        <f aca="false">IF(C122="","",IF(COUNTIF(הגדרות!$A$5:$A$8,C122)&gt;0,"הכנסה","הוצאה"))</f>
        <v/>
      </c>
      <c r="F122" s="44" t="str">
        <f aca="false">IF(A122="","",MONTH(A122))</f>
        <v/>
      </c>
      <c r="G122" s="44" t="str">
        <f aca="false">IF(A122="","",YEAR(A122))</f>
        <v/>
      </c>
      <c r="H122" s="42"/>
    </row>
    <row r="123" customFormat="false" ht="15" hidden="false" customHeight="false" outlineLevel="0" collapsed="false">
      <c r="A123" s="41"/>
      <c r="B123" s="42"/>
      <c r="C123" s="42"/>
      <c r="D123" s="43"/>
      <c r="E123" s="44" t="str">
        <f aca="false">IF(C123="","",IF(COUNTIF(הגדרות!$A$5:$A$8,C123)&gt;0,"הכנסה","הוצאה"))</f>
        <v/>
      </c>
      <c r="F123" s="44" t="str">
        <f aca="false">IF(A123="","",MONTH(A123))</f>
        <v/>
      </c>
      <c r="G123" s="44" t="str">
        <f aca="false">IF(A123="","",YEAR(A123))</f>
        <v/>
      </c>
      <c r="H123" s="42"/>
    </row>
    <row r="124" customFormat="false" ht="15" hidden="false" customHeight="false" outlineLevel="0" collapsed="false">
      <c r="A124" s="41"/>
      <c r="B124" s="42"/>
      <c r="C124" s="42"/>
      <c r="D124" s="43"/>
      <c r="E124" s="44" t="str">
        <f aca="false">IF(C124="","",IF(COUNTIF(הגדרות!$A$5:$A$8,C124)&gt;0,"הכנסה","הוצאה"))</f>
        <v/>
      </c>
      <c r="F124" s="44" t="str">
        <f aca="false">IF(A124="","",MONTH(A124))</f>
        <v/>
      </c>
      <c r="G124" s="44" t="str">
        <f aca="false">IF(A124="","",YEAR(A124))</f>
        <v/>
      </c>
      <c r="H124" s="42"/>
    </row>
    <row r="125" customFormat="false" ht="15" hidden="false" customHeight="false" outlineLevel="0" collapsed="false">
      <c r="A125" s="41"/>
      <c r="B125" s="42"/>
      <c r="C125" s="42"/>
      <c r="D125" s="43"/>
      <c r="E125" s="44" t="str">
        <f aca="false">IF(C125="","",IF(COUNTIF(הגדרות!$A$5:$A$8,C125)&gt;0,"הכנסה","הוצאה"))</f>
        <v/>
      </c>
      <c r="F125" s="44" t="str">
        <f aca="false">IF(A125="","",MONTH(A125))</f>
        <v/>
      </c>
      <c r="G125" s="44" t="str">
        <f aca="false">IF(A125="","",YEAR(A125))</f>
        <v/>
      </c>
      <c r="H125" s="42"/>
    </row>
    <row r="126" customFormat="false" ht="15" hidden="false" customHeight="false" outlineLevel="0" collapsed="false">
      <c r="A126" s="41"/>
      <c r="B126" s="42"/>
      <c r="C126" s="42"/>
      <c r="D126" s="43"/>
      <c r="E126" s="44" t="str">
        <f aca="false">IF(C126="","",IF(COUNTIF(הגדרות!$A$5:$A$8,C126)&gt;0,"הכנסה","הוצאה"))</f>
        <v/>
      </c>
      <c r="F126" s="44" t="str">
        <f aca="false">IF(A126="","",MONTH(A126))</f>
        <v/>
      </c>
      <c r="G126" s="44" t="str">
        <f aca="false">IF(A126="","",YEAR(A126))</f>
        <v/>
      </c>
      <c r="H126" s="42"/>
    </row>
    <row r="127" customFormat="false" ht="15" hidden="false" customHeight="false" outlineLevel="0" collapsed="false">
      <c r="A127" s="41"/>
      <c r="B127" s="42"/>
      <c r="C127" s="42"/>
      <c r="D127" s="43"/>
      <c r="E127" s="44" t="str">
        <f aca="false">IF(C127="","",IF(COUNTIF(הגדרות!$A$5:$A$8,C127)&gt;0,"הכנסה","הוצאה"))</f>
        <v/>
      </c>
      <c r="F127" s="44" t="str">
        <f aca="false">IF(A127="","",MONTH(A127))</f>
        <v/>
      </c>
      <c r="G127" s="44" t="str">
        <f aca="false">IF(A127="","",YEAR(A127))</f>
        <v/>
      </c>
      <c r="H127" s="42"/>
    </row>
    <row r="128" customFormat="false" ht="15" hidden="false" customHeight="false" outlineLevel="0" collapsed="false">
      <c r="A128" s="41"/>
      <c r="B128" s="42"/>
      <c r="C128" s="42"/>
      <c r="D128" s="43"/>
      <c r="E128" s="44" t="str">
        <f aca="false">IF(C128="","",IF(COUNTIF(הגדרות!$A$5:$A$8,C128)&gt;0,"הכנסה","הוצאה"))</f>
        <v/>
      </c>
      <c r="F128" s="44" t="str">
        <f aca="false">IF(A128="","",MONTH(A128))</f>
        <v/>
      </c>
      <c r="G128" s="44" t="str">
        <f aca="false">IF(A128="","",YEAR(A128))</f>
        <v/>
      </c>
      <c r="H128" s="42"/>
    </row>
    <row r="129" customFormat="false" ht="15" hidden="false" customHeight="false" outlineLevel="0" collapsed="false">
      <c r="A129" s="41"/>
      <c r="B129" s="42"/>
      <c r="C129" s="42"/>
      <c r="D129" s="43"/>
      <c r="E129" s="44" t="str">
        <f aca="false">IF(C129="","",IF(COUNTIF(הגדרות!$A$5:$A$8,C129)&gt;0,"הכנסה","הוצאה"))</f>
        <v/>
      </c>
      <c r="F129" s="44" t="str">
        <f aca="false">IF(A129="","",MONTH(A129))</f>
        <v/>
      </c>
      <c r="G129" s="44" t="str">
        <f aca="false">IF(A129="","",YEAR(A129))</f>
        <v/>
      </c>
      <c r="H129" s="42"/>
    </row>
    <row r="130" customFormat="false" ht="15" hidden="false" customHeight="false" outlineLevel="0" collapsed="false">
      <c r="A130" s="41"/>
      <c r="B130" s="42"/>
      <c r="C130" s="42"/>
      <c r="D130" s="43"/>
      <c r="E130" s="44" t="str">
        <f aca="false">IF(C130="","",IF(COUNTIF(הגדרות!$A$5:$A$8,C130)&gt;0,"הכנסה","הוצאה"))</f>
        <v/>
      </c>
      <c r="F130" s="44" t="str">
        <f aca="false">IF(A130="","",MONTH(A130))</f>
        <v/>
      </c>
      <c r="G130" s="44" t="str">
        <f aca="false">IF(A130="","",YEAR(A130))</f>
        <v/>
      </c>
      <c r="H130" s="42"/>
    </row>
    <row r="131" customFormat="false" ht="15" hidden="false" customHeight="false" outlineLevel="0" collapsed="false">
      <c r="A131" s="41"/>
      <c r="B131" s="42"/>
      <c r="C131" s="42"/>
      <c r="D131" s="43"/>
      <c r="E131" s="44" t="str">
        <f aca="false">IF(C131="","",IF(COUNTIF(הגדרות!$A$5:$A$8,C131)&gt;0,"הכנסה","הוצאה"))</f>
        <v/>
      </c>
      <c r="F131" s="44" t="str">
        <f aca="false">IF(A131="","",MONTH(A131))</f>
        <v/>
      </c>
      <c r="G131" s="44" t="str">
        <f aca="false">IF(A131="","",YEAR(A131))</f>
        <v/>
      </c>
      <c r="H131" s="42"/>
    </row>
    <row r="132" customFormat="false" ht="15" hidden="false" customHeight="false" outlineLevel="0" collapsed="false">
      <c r="A132" s="41"/>
      <c r="B132" s="42"/>
      <c r="C132" s="42"/>
      <c r="D132" s="43"/>
      <c r="E132" s="44" t="str">
        <f aca="false">IF(C132="","",IF(COUNTIF(הגדרות!$A$5:$A$8,C132)&gt;0,"הכנסה","הוצאה"))</f>
        <v/>
      </c>
      <c r="F132" s="44" t="str">
        <f aca="false">IF(A132="","",MONTH(A132))</f>
        <v/>
      </c>
      <c r="G132" s="44" t="str">
        <f aca="false">IF(A132="","",YEAR(A132))</f>
        <v/>
      </c>
      <c r="H132" s="42"/>
    </row>
    <row r="133" customFormat="false" ht="15" hidden="false" customHeight="false" outlineLevel="0" collapsed="false">
      <c r="A133" s="41"/>
      <c r="B133" s="42"/>
      <c r="C133" s="42"/>
      <c r="D133" s="43"/>
      <c r="E133" s="44" t="str">
        <f aca="false">IF(C133="","",IF(COUNTIF(הגדרות!$A$5:$A$8,C133)&gt;0,"הכנסה","הוצאה"))</f>
        <v/>
      </c>
      <c r="F133" s="44" t="str">
        <f aca="false">IF(A133="","",MONTH(A133))</f>
        <v/>
      </c>
      <c r="G133" s="44" t="str">
        <f aca="false">IF(A133="","",YEAR(A133))</f>
        <v/>
      </c>
      <c r="H133" s="42"/>
    </row>
    <row r="134" customFormat="false" ht="15" hidden="false" customHeight="false" outlineLevel="0" collapsed="false">
      <c r="A134" s="41"/>
      <c r="B134" s="42"/>
      <c r="C134" s="42"/>
      <c r="D134" s="43"/>
      <c r="E134" s="44" t="str">
        <f aca="false">IF(C134="","",IF(COUNTIF(הגדרות!$A$5:$A$8,C134)&gt;0,"הכנסה","הוצאה"))</f>
        <v/>
      </c>
      <c r="F134" s="44" t="str">
        <f aca="false">IF(A134="","",MONTH(A134))</f>
        <v/>
      </c>
      <c r="G134" s="44" t="str">
        <f aca="false">IF(A134="","",YEAR(A134))</f>
        <v/>
      </c>
      <c r="H134" s="42"/>
    </row>
    <row r="135" customFormat="false" ht="15" hidden="false" customHeight="false" outlineLevel="0" collapsed="false">
      <c r="A135" s="41"/>
      <c r="B135" s="42"/>
      <c r="C135" s="42"/>
      <c r="D135" s="43"/>
      <c r="E135" s="44" t="str">
        <f aca="false">IF(C135="","",IF(COUNTIF(הגדרות!$A$5:$A$8,C135)&gt;0,"הכנסה","הוצאה"))</f>
        <v/>
      </c>
      <c r="F135" s="44" t="str">
        <f aca="false">IF(A135="","",MONTH(A135))</f>
        <v/>
      </c>
      <c r="G135" s="44" t="str">
        <f aca="false">IF(A135="","",YEAR(A135))</f>
        <v/>
      </c>
      <c r="H135" s="42"/>
    </row>
    <row r="136" customFormat="false" ht="15" hidden="false" customHeight="false" outlineLevel="0" collapsed="false">
      <c r="A136" s="41"/>
      <c r="B136" s="42"/>
      <c r="C136" s="42"/>
      <c r="D136" s="43"/>
      <c r="E136" s="44" t="str">
        <f aca="false">IF(C136="","",IF(COUNTIF(הגדרות!$A$5:$A$8,C136)&gt;0,"הכנסה","הוצאה"))</f>
        <v/>
      </c>
      <c r="F136" s="44" t="str">
        <f aca="false">IF(A136="","",MONTH(A136))</f>
        <v/>
      </c>
      <c r="G136" s="44" t="str">
        <f aca="false">IF(A136="","",YEAR(A136))</f>
        <v/>
      </c>
      <c r="H136" s="42"/>
    </row>
    <row r="137" customFormat="false" ht="15" hidden="false" customHeight="false" outlineLevel="0" collapsed="false">
      <c r="A137" s="41"/>
      <c r="B137" s="42"/>
      <c r="C137" s="42"/>
      <c r="D137" s="43"/>
      <c r="E137" s="44" t="str">
        <f aca="false">IF(C137="","",IF(COUNTIF(הגדרות!$A$5:$A$8,C137)&gt;0,"הכנסה","הוצאה"))</f>
        <v/>
      </c>
      <c r="F137" s="44" t="str">
        <f aca="false">IF(A137="","",MONTH(A137))</f>
        <v/>
      </c>
      <c r="G137" s="44" t="str">
        <f aca="false">IF(A137="","",YEAR(A137))</f>
        <v/>
      </c>
      <c r="H137" s="42"/>
    </row>
    <row r="138" customFormat="false" ht="15" hidden="false" customHeight="false" outlineLevel="0" collapsed="false">
      <c r="A138" s="41"/>
      <c r="B138" s="42"/>
      <c r="C138" s="42"/>
      <c r="D138" s="43"/>
      <c r="E138" s="44" t="str">
        <f aca="false">IF(C138="","",IF(COUNTIF(הגדרות!$A$5:$A$8,C138)&gt;0,"הכנסה","הוצאה"))</f>
        <v/>
      </c>
      <c r="F138" s="44" t="str">
        <f aca="false">IF(A138="","",MONTH(A138))</f>
        <v/>
      </c>
      <c r="G138" s="44" t="str">
        <f aca="false">IF(A138="","",YEAR(A138))</f>
        <v/>
      </c>
      <c r="H138" s="42"/>
    </row>
    <row r="139" customFormat="false" ht="15" hidden="false" customHeight="false" outlineLevel="0" collapsed="false">
      <c r="A139" s="41"/>
      <c r="B139" s="42"/>
      <c r="C139" s="42"/>
      <c r="D139" s="43"/>
      <c r="E139" s="44" t="str">
        <f aca="false">IF(C139="","",IF(COUNTIF(הגדרות!$A$5:$A$8,C139)&gt;0,"הכנסה","הוצאה"))</f>
        <v/>
      </c>
      <c r="F139" s="44" t="str">
        <f aca="false">IF(A139="","",MONTH(A139))</f>
        <v/>
      </c>
      <c r="G139" s="44" t="str">
        <f aca="false">IF(A139="","",YEAR(A139))</f>
        <v/>
      </c>
      <c r="H139" s="42"/>
    </row>
    <row r="140" customFormat="false" ht="15" hidden="false" customHeight="false" outlineLevel="0" collapsed="false">
      <c r="A140" s="41"/>
      <c r="B140" s="42"/>
      <c r="C140" s="42"/>
      <c r="D140" s="43"/>
      <c r="E140" s="44" t="str">
        <f aca="false">IF(C140="","",IF(COUNTIF(הגדרות!$A$5:$A$8,C140)&gt;0,"הכנסה","הוצאה"))</f>
        <v/>
      </c>
      <c r="F140" s="44" t="str">
        <f aca="false">IF(A140="","",MONTH(A140))</f>
        <v/>
      </c>
      <c r="G140" s="44" t="str">
        <f aca="false">IF(A140="","",YEAR(A140))</f>
        <v/>
      </c>
      <c r="H140" s="42"/>
    </row>
    <row r="141" customFormat="false" ht="15" hidden="false" customHeight="false" outlineLevel="0" collapsed="false">
      <c r="A141" s="41"/>
      <c r="B141" s="42"/>
      <c r="C141" s="42"/>
      <c r="D141" s="43"/>
      <c r="E141" s="44" t="str">
        <f aca="false">IF(C141="","",IF(COUNTIF(הגדרות!$A$5:$A$8,C141)&gt;0,"הכנסה","הוצאה"))</f>
        <v/>
      </c>
      <c r="F141" s="44" t="str">
        <f aca="false">IF(A141="","",MONTH(A141))</f>
        <v/>
      </c>
      <c r="G141" s="44" t="str">
        <f aca="false">IF(A141="","",YEAR(A141))</f>
        <v/>
      </c>
      <c r="H141" s="42"/>
    </row>
    <row r="142" customFormat="false" ht="15" hidden="false" customHeight="false" outlineLevel="0" collapsed="false">
      <c r="A142" s="41"/>
      <c r="B142" s="42"/>
      <c r="C142" s="42"/>
      <c r="D142" s="43"/>
      <c r="E142" s="44" t="str">
        <f aca="false">IF(C142="","",IF(COUNTIF(הגדרות!$A$5:$A$8,C142)&gt;0,"הכנסה","הוצאה"))</f>
        <v/>
      </c>
      <c r="F142" s="44" t="str">
        <f aca="false">IF(A142="","",MONTH(A142))</f>
        <v/>
      </c>
      <c r="G142" s="44" t="str">
        <f aca="false">IF(A142="","",YEAR(A142))</f>
        <v/>
      </c>
      <c r="H142" s="42"/>
    </row>
    <row r="143" customFormat="false" ht="15" hidden="false" customHeight="false" outlineLevel="0" collapsed="false">
      <c r="A143" s="41"/>
      <c r="B143" s="42"/>
      <c r="C143" s="42"/>
      <c r="D143" s="43"/>
      <c r="E143" s="44" t="str">
        <f aca="false">IF(C143="","",IF(COUNTIF(הגדרות!$A$5:$A$8,C143)&gt;0,"הכנסה","הוצאה"))</f>
        <v/>
      </c>
      <c r="F143" s="44" t="str">
        <f aca="false">IF(A143="","",MONTH(A143))</f>
        <v/>
      </c>
      <c r="G143" s="44" t="str">
        <f aca="false">IF(A143="","",YEAR(A143))</f>
        <v/>
      </c>
      <c r="H143" s="42"/>
    </row>
    <row r="144" customFormat="false" ht="15" hidden="false" customHeight="false" outlineLevel="0" collapsed="false">
      <c r="A144" s="41"/>
      <c r="B144" s="42"/>
      <c r="C144" s="42"/>
      <c r="D144" s="43"/>
      <c r="E144" s="44" t="str">
        <f aca="false">IF(C144="","",IF(COUNTIF(הגדרות!$A$5:$A$8,C144)&gt;0,"הכנסה","הוצאה"))</f>
        <v/>
      </c>
      <c r="F144" s="44" t="str">
        <f aca="false">IF(A144="","",MONTH(A144))</f>
        <v/>
      </c>
      <c r="G144" s="44" t="str">
        <f aca="false">IF(A144="","",YEAR(A144))</f>
        <v/>
      </c>
      <c r="H144" s="42"/>
    </row>
    <row r="145" customFormat="false" ht="15" hidden="false" customHeight="false" outlineLevel="0" collapsed="false">
      <c r="A145" s="41"/>
      <c r="B145" s="42"/>
      <c r="C145" s="42"/>
      <c r="D145" s="43"/>
      <c r="E145" s="44" t="str">
        <f aca="false">IF(C145="","",IF(COUNTIF(הגדרות!$A$5:$A$8,C145)&gt;0,"הכנסה","הוצאה"))</f>
        <v/>
      </c>
      <c r="F145" s="44" t="str">
        <f aca="false">IF(A145="","",MONTH(A145))</f>
        <v/>
      </c>
      <c r="G145" s="44" t="str">
        <f aca="false">IF(A145="","",YEAR(A145))</f>
        <v/>
      </c>
      <c r="H145" s="42"/>
    </row>
    <row r="146" customFormat="false" ht="15" hidden="false" customHeight="false" outlineLevel="0" collapsed="false">
      <c r="A146" s="41"/>
      <c r="B146" s="42"/>
      <c r="C146" s="42"/>
      <c r="D146" s="43"/>
      <c r="E146" s="44" t="str">
        <f aca="false">IF(C146="","",IF(COUNTIF(הגדרות!$A$5:$A$8,C146)&gt;0,"הכנסה","הוצאה"))</f>
        <v/>
      </c>
      <c r="F146" s="44" t="str">
        <f aca="false">IF(A146="","",MONTH(A146))</f>
        <v/>
      </c>
      <c r="G146" s="44" t="str">
        <f aca="false">IF(A146="","",YEAR(A146))</f>
        <v/>
      </c>
      <c r="H146" s="42"/>
    </row>
    <row r="147" customFormat="false" ht="15" hidden="false" customHeight="false" outlineLevel="0" collapsed="false">
      <c r="A147" s="41"/>
      <c r="B147" s="42"/>
      <c r="C147" s="42"/>
      <c r="D147" s="43"/>
      <c r="E147" s="44" t="str">
        <f aca="false">IF(C147="","",IF(COUNTIF(הגדרות!$A$5:$A$8,C147)&gt;0,"הכנסה","הוצאה"))</f>
        <v/>
      </c>
      <c r="F147" s="44" t="str">
        <f aca="false">IF(A147="","",MONTH(A147))</f>
        <v/>
      </c>
      <c r="G147" s="44" t="str">
        <f aca="false">IF(A147="","",YEAR(A147))</f>
        <v/>
      </c>
      <c r="H147" s="42"/>
    </row>
    <row r="148" customFormat="false" ht="15" hidden="false" customHeight="false" outlineLevel="0" collapsed="false">
      <c r="A148" s="41"/>
      <c r="B148" s="42"/>
      <c r="C148" s="42"/>
      <c r="D148" s="43"/>
      <c r="E148" s="44" t="str">
        <f aca="false">IF(C148="","",IF(COUNTIF(הגדרות!$A$5:$A$8,C148)&gt;0,"הכנסה","הוצאה"))</f>
        <v/>
      </c>
      <c r="F148" s="44" t="str">
        <f aca="false">IF(A148="","",MONTH(A148))</f>
        <v/>
      </c>
      <c r="G148" s="44" t="str">
        <f aca="false">IF(A148="","",YEAR(A148))</f>
        <v/>
      </c>
      <c r="H148" s="42"/>
    </row>
    <row r="149" customFormat="false" ht="15" hidden="false" customHeight="false" outlineLevel="0" collapsed="false">
      <c r="A149" s="41"/>
      <c r="B149" s="42"/>
      <c r="C149" s="42"/>
      <c r="D149" s="43"/>
      <c r="E149" s="44" t="str">
        <f aca="false">IF(C149="","",IF(COUNTIF(הגדרות!$A$5:$A$8,C149)&gt;0,"הכנסה","הוצאה"))</f>
        <v/>
      </c>
      <c r="F149" s="44" t="str">
        <f aca="false">IF(A149="","",MONTH(A149))</f>
        <v/>
      </c>
      <c r="G149" s="44" t="str">
        <f aca="false">IF(A149="","",YEAR(A149))</f>
        <v/>
      </c>
      <c r="H149" s="42"/>
    </row>
    <row r="150" customFormat="false" ht="15" hidden="false" customHeight="false" outlineLevel="0" collapsed="false">
      <c r="A150" s="41"/>
      <c r="B150" s="42"/>
      <c r="C150" s="42"/>
      <c r="D150" s="43"/>
      <c r="E150" s="44" t="str">
        <f aca="false">IF(C150="","",IF(COUNTIF(הגדרות!$A$5:$A$8,C150)&gt;0,"הכנסה","הוצאה"))</f>
        <v/>
      </c>
      <c r="F150" s="44" t="str">
        <f aca="false">IF(A150="","",MONTH(A150))</f>
        <v/>
      </c>
      <c r="G150" s="44" t="str">
        <f aca="false">IF(A150="","",YEAR(A150))</f>
        <v/>
      </c>
      <c r="H150" s="42"/>
    </row>
    <row r="151" customFormat="false" ht="15" hidden="false" customHeight="false" outlineLevel="0" collapsed="false">
      <c r="A151" s="41"/>
      <c r="B151" s="42"/>
      <c r="C151" s="42"/>
      <c r="D151" s="43"/>
      <c r="E151" s="44" t="str">
        <f aca="false">IF(C151="","",IF(COUNTIF(הגדרות!$A$5:$A$8,C151)&gt;0,"הכנסה","הוצאה"))</f>
        <v/>
      </c>
      <c r="F151" s="44" t="str">
        <f aca="false">IF(A151="","",MONTH(A151))</f>
        <v/>
      </c>
      <c r="G151" s="44" t="str">
        <f aca="false">IF(A151="","",YEAR(A151))</f>
        <v/>
      </c>
      <c r="H151" s="42"/>
    </row>
    <row r="152" customFormat="false" ht="15" hidden="false" customHeight="false" outlineLevel="0" collapsed="false">
      <c r="A152" s="41"/>
      <c r="B152" s="42"/>
      <c r="C152" s="42"/>
      <c r="D152" s="43"/>
      <c r="E152" s="44" t="str">
        <f aca="false">IF(C152="","",IF(COUNTIF(הגדרות!$A$5:$A$8,C152)&gt;0,"הכנסה","הוצאה"))</f>
        <v/>
      </c>
      <c r="F152" s="44" t="str">
        <f aca="false">IF(A152="","",MONTH(A152))</f>
        <v/>
      </c>
      <c r="G152" s="44" t="str">
        <f aca="false">IF(A152="","",YEAR(A152))</f>
        <v/>
      </c>
      <c r="H152" s="42"/>
    </row>
    <row r="153" customFormat="false" ht="15" hidden="false" customHeight="false" outlineLevel="0" collapsed="false">
      <c r="A153" s="41"/>
      <c r="B153" s="42"/>
      <c r="C153" s="42"/>
      <c r="D153" s="43"/>
      <c r="E153" s="44" t="str">
        <f aca="false">IF(C153="","",IF(COUNTIF(הגדרות!$A$5:$A$8,C153)&gt;0,"הכנסה","הוצאה"))</f>
        <v/>
      </c>
      <c r="F153" s="44" t="str">
        <f aca="false">IF(A153="","",MONTH(A153))</f>
        <v/>
      </c>
      <c r="G153" s="44" t="str">
        <f aca="false">IF(A153="","",YEAR(A153))</f>
        <v/>
      </c>
      <c r="H153" s="42"/>
    </row>
    <row r="154" customFormat="false" ht="15" hidden="false" customHeight="false" outlineLevel="0" collapsed="false">
      <c r="A154" s="41"/>
      <c r="B154" s="42"/>
      <c r="C154" s="42"/>
      <c r="D154" s="43"/>
      <c r="E154" s="44" t="str">
        <f aca="false">IF(C154="","",IF(COUNTIF(הגדרות!$A$5:$A$8,C154)&gt;0,"הכנסה","הוצאה"))</f>
        <v/>
      </c>
      <c r="F154" s="44" t="str">
        <f aca="false">IF(A154="","",MONTH(A154))</f>
        <v/>
      </c>
      <c r="G154" s="44" t="str">
        <f aca="false">IF(A154="","",YEAR(A154))</f>
        <v/>
      </c>
      <c r="H154" s="42"/>
    </row>
    <row r="155" customFormat="false" ht="15" hidden="false" customHeight="false" outlineLevel="0" collapsed="false">
      <c r="A155" s="41"/>
      <c r="B155" s="42"/>
      <c r="C155" s="42"/>
      <c r="D155" s="43"/>
      <c r="E155" s="44" t="str">
        <f aca="false">IF(C155="","",IF(COUNTIF(הגדרות!$A$5:$A$8,C155)&gt;0,"הכנסה","הוצאה"))</f>
        <v/>
      </c>
      <c r="F155" s="44" t="str">
        <f aca="false">IF(A155="","",MONTH(A155))</f>
        <v/>
      </c>
      <c r="G155" s="44" t="str">
        <f aca="false">IF(A155="","",YEAR(A155))</f>
        <v/>
      </c>
      <c r="H155" s="42"/>
    </row>
    <row r="156" customFormat="false" ht="15" hidden="false" customHeight="false" outlineLevel="0" collapsed="false">
      <c r="A156" s="41"/>
      <c r="B156" s="42"/>
      <c r="C156" s="42"/>
      <c r="D156" s="43"/>
      <c r="E156" s="44" t="str">
        <f aca="false">IF(C156="","",IF(COUNTIF(הגדרות!$A$5:$A$8,C156)&gt;0,"הכנסה","הוצאה"))</f>
        <v/>
      </c>
      <c r="F156" s="44" t="str">
        <f aca="false">IF(A156="","",MONTH(A156))</f>
        <v/>
      </c>
      <c r="G156" s="44" t="str">
        <f aca="false">IF(A156="","",YEAR(A156))</f>
        <v/>
      </c>
      <c r="H156" s="42"/>
    </row>
    <row r="157" customFormat="false" ht="15" hidden="false" customHeight="false" outlineLevel="0" collapsed="false">
      <c r="A157" s="41"/>
      <c r="B157" s="42"/>
      <c r="C157" s="42"/>
      <c r="D157" s="43"/>
      <c r="E157" s="44" t="str">
        <f aca="false">IF(C157="","",IF(COUNTIF(הגדרות!$A$5:$A$8,C157)&gt;0,"הכנסה","הוצאה"))</f>
        <v/>
      </c>
      <c r="F157" s="44" t="str">
        <f aca="false">IF(A157="","",MONTH(A157))</f>
        <v/>
      </c>
      <c r="G157" s="44" t="str">
        <f aca="false">IF(A157="","",YEAR(A157))</f>
        <v/>
      </c>
      <c r="H157" s="42"/>
    </row>
    <row r="158" customFormat="false" ht="15" hidden="false" customHeight="false" outlineLevel="0" collapsed="false">
      <c r="A158" s="41"/>
      <c r="B158" s="42"/>
      <c r="C158" s="42"/>
      <c r="D158" s="43"/>
      <c r="E158" s="44" t="str">
        <f aca="false">IF(C158="","",IF(COUNTIF(הגדרות!$A$5:$A$8,C158)&gt;0,"הכנסה","הוצאה"))</f>
        <v/>
      </c>
      <c r="F158" s="44" t="str">
        <f aca="false">IF(A158="","",MONTH(A158))</f>
        <v/>
      </c>
      <c r="G158" s="44" t="str">
        <f aca="false">IF(A158="","",YEAR(A158))</f>
        <v/>
      </c>
      <c r="H158" s="42"/>
    </row>
    <row r="159" customFormat="false" ht="15" hidden="false" customHeight="false" outlineLevel="0" collapsed="false">
      <c r="A159" s="41"/>
      <c r="B159" s="42"/>
      <c r="C159" s="42"/>
      <c r="D159" s="43"/>
      <c r="E159" s="44" t="str">
        <f aca="false">IF(C159="","",IF(COUNTIF(הגדרות!$A$5:$A$8,C159)&gt;0,"הכנסה","הוצאה"))</f>
        <v/>
      </c>
      <c r="F159" s="44" t="str">
        <f aca="false">IF(A159="","",MONTH(A159))</f>
        <v/>
      </c>
      <c r="G159" s="44" t="str">
        <f aca="false">IF(A159="","",YEAR(A159))</f>
        <v/>
      </c>
      <c r="H159" s="42"/>
    </row>
    <row r="160" customFormat="false" ht="15" hidden="false" customHeight="false" outlineLevel="0" collapsed="false">
      <c r="A160" s="41"/>
      <c r="B160" s="42"/>
      <c r="C160" s="42"/>
      <c r="D160" s="43"/>
      <c r="E160" s="44" t="str">
        <f aca="false">IF(C160="","",IF(COUNTIF(הגדרות!$A$5:$A$8,C160)&gt;0,"הכנסה","הוצאה"))</f>
        <v/>
      </c>
      <c r="F160" s="44" t="str">
        <f aca="false">IF(A160="","",MONTH(A160))</f>
        <v/>
      </c>
      <c r="G160" s="44" t="str">
        <f aca="false">IF(A160="","",YEAR(A160))</f>
        <v/>
      </c>
      <c r="H160" s="42"/>
    </row>
    <row r="161" customFormat="false" ht="15" hidden="false" customHeight="false" outlineLevel="0" collapsed="false">
      <c r="A161" s="41"/>
      <c r="B161" s="42"/>
      <c r="C161" s="42"/>
      <c r="D161" s="43"/>
      <c r="E161" s="44" t="str">
        <f aca="false">IF(C161="","",IF(COUNTIF(הגדרות!$A$5:$A$8,C161)&gt;0,"הכנסה","הוצאה"))</f>
        <v/>
      </c>
      <c r="F161" s="44" t="str">
        <f aca="false">IF(A161="","",MONTH(A161))</f>
        <v/>
      </c>
      <c r="G161" s="44" t="str">
        <f aca="false">IF(A161="","",YEAR(A161))</f>
        <v/>
      </c>
      <c r="H161" s="42"/>
    </row>
    <row r="162" customFormat="false" ht="15" hidden="false" customHeight="false" outlineLevel="0" collapsed="false">
      <c r="A162" s="41"/>
      <c r="B162" s="42"/>
      <c r="C162" s="42"/>
      <c r="D162" s="43"/>
      <c r="E162" s="44" t="str">
        <f aca="false">IF(C162="","",IF(COUNTIF(הגדרות!$A$5:$A$8,C162)&gt;0,"הכנסה","הוצאה"))</f>
        <v/>
      </c>
      <c r="F162" s="44" t="str">
        <f aca="false">IF(A162="","",MONTH(A162))</f>
        <v/>
      </c>
      <c r="G162" s="44" t="str">
        <f aca="false">IF(A162="","",YEAR(A162))</f>
        <v/>
      </c>
      <c r="H162" s="42"/>
    </row>
    <row r="163" customFormat="false" ht="15" hidden="false" customHeight="false" outlineLevel="0" collapsed="false">
      <c r="A163" s="41"/>
      <c r="B163" s="42"/>
      <c r="C163" s="42"/>
      <c r="D163" s="43"/>
      <c r="E163" s="44" t="str">
        <f aca="false">IF(C163="","",IF(COUNTIF(הגדרות!$A$5:$A$8,C163)&gt;0,"הכנסה","הוצאה"))</f>
        <v/>
      </c>
      <c r="F163" s="44" t="str">
        <f aca="false">IF(A163="","",MONTH(A163))</f>
        <v/>
      </c>
      <c r="G163" s="44" t="str">
        <f aca="false">IF(A163="","",YEAR(A163))</f>
        <v/>
      </c>
      <c r="H163" s="42"/>
    </row>
    <row r="164" customFormat="false" ht="15" hidden="false" customHeight="false" outlineLevel="0" collapsed="false">
      <c r="A164" s="41"/>
      <c r="B164" s="42"/>
      <c r="C164" s="42"/>
      <c r="D164" s="43"/>
      <c r="E164" s="44" t="str">
        <f aca="false">IF(C164="","",IF(COUNTIF(הגדרות!$A$5:$A$8,C164)&gt;0,"הכנסה","הוצאה"))</f>
        <v/>
      </c>
      <c r="F164" s="44" t="str">
        <f aca="false">IF(A164="","",MONTH(A164))</f>
        <v/>
      </c>
      <c r="G164" s="44" t="str">
        <f aca="false">IF(A164="","",YEAR(A164))</f>
        <v/>
      </c>
      <c r="H164" s="42"/>
    </row>
    <row r="165" customFormat="false" ht="15" hidden="false" customHeight="false" outlineLevel="0" collapsed="false">
      <c r="A165" s="41"/>
      <c r="B165" s="42"/>
      <c r="C165" s="42"/>
      <c r="D165" s="43"/>
      <c r="E165" s="44" t="str">
        <f aca="false">IF(C165="","",IF(COUNTIF(הגדרות!$A$5:$A$8,C165)&gt;0,"הכנסה","הוצאה"))</f>
        <v/>
      </c>
      <c r="F165" s="44" t="str">
        <f aca="false">IF(A165="","",MONTH(A165))</f>
        <v/>
      </c>
      <c r="G165" s="44" t="str">
        <f aca="false">IF(A165="","",YEAR(A165))</f>
        <v/>
      </c>
      <c r="H165" s="42"/>
    </row>
    <row r="166" customFormat="false" ht="15" hidden="false" customHeight="false" outlineLevel="0" collapsed="false">
      <c r="A166" s="41"/>
      <c r="B166" s="42"/>
      <c r="C166" s="42"/>
      <c r="D166" s="43"/>
      <c r="E166" s="44" t="str">
        <f aca="false">IF(C166="","",IF(COUNTIF(הגדרות!$A$5:$A$8,C166)&gt;0,"הכנסה","הוצאה"))</f>
        <v/>
      </c>
      <c r="F166" s="44" t="str">
        <f aca="false">IF(A166="","",MONTH(A166))</f>
        <v/>
      </c>
      <c r="G166" s="44" t="str">
        <f aca="false">IF(A166="","",YEAR(A166))</f>
        <v/>
      </c>
      <c r="H166" s="42"/>
    </row>
    <row r="167" customFormat="false" ht="15" hidden="false" customHeight="false" outlineLevel="0" collapsed="false">
      <c r="A167" s="41"/>
      <c r="B167" s="42"/>
      <c r="C167" s="42"/>
      <c r="D167" s="43"/>
      <c r="E167" s="44" t="str">
        <f aca="false">IF(C167="","",IF(COUNTIF(הגדרות!$A$5:$A$8,C167)&gt;0,"הכנסה","הוצאה"))</f>
        <v/>
      </c>
      <c r="F167" s="44" t="str">
        <f aca="false">IF(A167="","",MONTH(A167))</f>
        <v/>
      </c>
      <c r="G167" s="44" t="str">
        <f aca="false">IF(A167="","",YEAR(A167))</f>
        <v/>
      </c>
      <c r="H167" s="42"/>
    </row>
    <row r="168" customFormat="false" ht="15" hidden="false" customHeight="false" outlineLevel="0" collapsed="false">
      <c r="A168" s="41"/>
      <c r="B168" s="42"/>
      <c r="C168" s="42"/>
      <c r="D168" s="43"/>
      <c r="E168" s="44" t="str">
        <f aca="false">IF(C168="","",IF(COUNTIF(הגדרות!$A$5:$A$8,C168)&gt;0,"הכנסה","הוצאה"))</f>
        <v/>
      </c>
      <c r="F168" s="44" t="str">
        <f aca="false">IF(A168="","",MONTH(A168))</f>
        <v/>
      </c>
      <c r="G168" s="44" t="str">
        <f aca="false">IF(A168="","",YEAR(A168))</f>
        <v/>
      </c>
      <c r="H168" s="42"/>
    </row>
    <row r="169" customFormat="false" ht="15" hidden="false" customHeight="false" outlineLevel="0" collapsed="false">
      <c r="A169" s="41"/>
      <c r="B169" s="42"/>
      <c r="C169" s="42"/>
      <c r="D169" s="43"/>
      <c r="E169" s="44" t="str">
        <f aca="false">IF(C169="","",IF(COUNTIF(הגדרות!$A$5:$A$8,C169)&gt;0,"הכנסה","הוצאה"))</f>
        <v/>
      </c>
      <c r="F169" s="44" t="str">
        <f aca="false">IF(A169="","",MONTH(A169))</f>
        <v/>
      </c>
      <c r="G169" s="44" t="str">
        <f aca="false">IF(A169="","",YEAR(A169))</f>
        <v/>
      </c>
      <c r="H169" s="42"/>
    </row>
    <row r="170" customFormat="false" ht="15" hidden="false" customHeight="false" outlineLevel="0" collapsed="false">
      <c r="A170" s="41"/>
      <c r="B170" s="42"/>
      <c r="C170" s="42"/>
      <c r="D170" s="43"/>
      <c r="E170" s="44" t="str">
        <f aca="false">IF(C170="","",IF(COUNTIF(הגדרות!$A$5:$A$8,C170)&gt;0,"הכנסה","הוצאה"))</f>
        <v/>
      </c>
      <c r="F170" s="44" t="str">
        <f aca="false">IF(A170="","",MONTH(A170))</f>
        <v/>
      </c>
      <c r="G170" s="44" t="str">
        <f aca="false">IF(A170="","",YEAR(A170))</f>
        <v/>
      </c>
      <c r="H170" s="42"/>
    </row>
    <row r="171" customFormat="false" ht="15" hidden="false" customHeight="false" outlineLevel="0" collapsed="false">
      <c r="A171" s="41"/>
      <c r="B171" s="42"/>
      <c r="C171" s="42"/>
      <c r="D171" s="43"/>
      <c r="E171" s="44" t="str">
        <f aca="false">IF(C171="","",IF(COUNTIF(הגדרות!$A$5:$A$8,C171)&gt;0,"הכנסה","הוצאה"))</f>
        <v/>
      </c>
      <c r="F171" s="44" t="str">
        <f aca="false">IF(A171="","",MONTH(A171))</f>
        <v/>
      </c>
      <c r="G171" s="44" t="str">
        <f aca="false">IF(A171="","",YEAR(A171))</f>
        <v/>
      </c>
      <c r="H171" s="42"/>
    </row>
    <row r="172" customFormat="false" ht="15" hidden="false" customHeight="false" outlineLevel="0" collapsed="false">
      <c r="A172" s="41"/>
      <c r="B172" s="42"/>
      <c r="C172" s="42"/>
      <c r="D172" s="43"/>
      <c r="E172" s="44" t="str">
        <f aca="false">IF(C172="","",IF(COUNTIF(הגדרות!$A$5:$A$8,C172)&gt;0,"הכנסה","הוצאה"))</f>
        <v/>
      </c>
      <c r="F172" s="44" t="str">
        <f aca="false">IF(A172="","",MONTH(A172))</f>
        <v/>
      </c>
      <c r="G172" s="44" t="str">
        <f aca="false">IF(A172="","",YEAR(A172))</f>
        <v/>
      </c>
      <c r="H172" s="42"/>
    </row>
    <row r="173" customFormat="false" ht="15" hidden="false" customHeight="false" outlineLevel="0" collapsed="false">
      <c r="A173" s="41"/>
      <c r="B173" s="42"/>
      <c r="C173" s="42"/>
      <c r="D173" s="43"/>
      <c r="E173" s="44" t="str">
        <f aca="false">IF(C173="","",IF(COUNTIF(הגדרות!$A$5:$A$8,C173)&gt;0,"הכנסה","הוצאה"))</f>
        <v/>
      </c>
      <c r="F173" s="44" t="str">
        <f aca="false">IF(A173="","",MONTH(A173))</f>
        <v/>
      </c>
      <c r="G173" s="44" t="str">
        <f aca="false">IF(A173="","",YEAR(A173))</f>
        <v/>
      </c>
      <c r="H173" s="42"/>
    </row>
    <row r="174" customFormat="false" ht="15" hidden="false" customHeight="false" outlineLevel="0" collapsed="false">
      <c r="A174" s="41"/>
      <c r="B174" s="42"/>
      <c r="C174" s="42"/>
      <c r="D174" s="43"/>
      <c r="E174" s="44" t="str">
        <f aca="false">IF(C174="","",IF(COUNTIF(הגדרות!$A$5:$A$8,C174)&gt;0,"הכנסה","הוצאה"))</f>
        <v/>
      </c>
      <c r="F174" s="44" t="str">
        <f aca="false">IF(A174="","",MONTH(A174))</f>
        <v/>
      </c>
      <c r="G174" s="44" t="str">
        <f aca="false">IF(A174="","",YEAR(A174))</f>
        <v/>
      </c>
      <c r="H174" s="42"/>
    </row>
    <row r="175" customFormat="false" ht="15" hidden="false" customHeight="false" outlineLevel="0" collapsed="false">
      <c r="A175" s="41"/>
      <c r="B175" s="42"/>
      <c r="C175" s="42"/>
      <c r="D175" s="43"/>
      <c r="E175" s="44" t="str">
        <f aca="false">IF(C175="","",IF(COUNTIF(הגדרות!$A$5:$A$8,C175)&gt;0,"הכנסה","הוצאה"))</f>
        <v/>
      </c>
      <c r="F175" s="44" t="str">
        <f aca="false">IF(A175="","",MONTH(A175))</f>
        <v/>
      </c>
      <c r="G175" s="44" t="str">
        <f aca="false">IF(A175="","",YEAR(A175))</f>
        <v/>
      </c>
      <c r="H175" s="42"/>
    </row>
    <row r="176" customFormat="false" ht="15" hidden="false" customHeight="false" outlineLevel="0" collapsed="false">
      <c r="A176" s="41"/>
      <c r="B176" s="42"/>
      <c r="C176" s="42"/>
      <c r="D176" s="43"/>
      <c r="E176" s="44" t="str">
        <f aca="false">IF(C176="","",IF(COUNTIF(הגדרות!$A$5:$A$8,C176)&gt;0,"הכנסה","הוצאה"))</f>
        <v/>
      </c>
      <c r="F176" s="44" t="str">
        <f aca="false">IF(A176="","",MONTH(A176))</f>
        <v/>
      </c>
      <c r="G176" s="44" t="str">
        <f aca="false">IF(A176="","",YEAR(A176))</f>
        <v/>
      </c>
      <c r="H176" s="42"/>
    </row>
    <row r="177" customFormat="false" ht="15" hidden="false" customHeight="false" outlineLevel="0" collapsed="false">
      <c r="A177" s="41"/>
      <c r="B177" s="42"/>
      <c r="C177" s="42"/>
      <c r="D177" s="43"/>
      <c r="E177" s="44" t="str">
        <f aca="false">IF(C177="","",IF(COUNTIF(הגדרות!$A$5:$A$8,C177)&gt;0,"הכנסה","הוצאה"))</f>
        <v/>
      </c>
      <c r="F177" s="44" t="str">
        <f aca="false">IF(A177="","",MONTH(A177))</f>
        <v/>
      </c>
      <c r="G177" s="44" t="str">
        <f aca="false">IF(A177="","",YEAR(A177))</f>
        <v/>
      </c>
      <c r="H177" s="42"/>
    </row>
    <row r="178" customFormat="false" ht="15" hidden="false" customHeight="false" outlineLevel="0" collapsed="false">
      <c r="A178" s="41"/>
      <c r="B178" s="42"/>
      <c r="C178" s="42"/>
      <c r="D178" s="43"/>
      <c r="E178" s="44" t="str">
        <f aca="false">IF(C178="","",IF(COUNTIF(הגדרות!$A$5:$A$8,C178)&gt;0,"הכנסה","הוצאה"))</f>
        <v/>
      </c>
      <c r="F178" s="44" t="str">
        <f aca="false">IF(A178="","",MONTH(A178))</f>
        <v/>
      </c>
      <c r="G178" s="44" t="str">
        <f aca="false">IF(A178="","",YEAR(A178))</f>
        <v/>
      </c>
      <c r="H178" s="42"/>
    </row>
    <row r="179" customFormat="false" ht="15" hidden="false" customHeight="false" outlineLevel="0" collapsed="false">
      <c r="A179" s="41"/>
      <c r="B179" s="42"/>
      <c r="C179" s="42"/>
      <c r="D179" s="43"/>
      <c r="E179" s="44" t="str">
        <f aca="false">IF(C179="","",IF(COUNTIF(הגדרות!$A$5:$A$8,C179)&gt;0,"הכנסה","הוצאה"))</f>
        <v/>
      </c>
      <c r="F179" s="44" t="str">
        <f aca="false">IF(A179="","",MONTH(A179))</f>
        <v/>
      </c>
      <c r="G179" s="44" t="str">
        <f aca="false">IF(A179="","",YEAR(A179))</f>
        <v/>
      </c>
      <c r="H179" s="42"/>
    </row>
    <row r="180" customFormat="false" ht="15" hidden="false" customHeight="false" outlineLevel="0" collapsed="false">
      <c r="A180" s="41"/>
      <c r="B180" s="42"/>
      <c r="C180" s="42"/>
      <c r="D180" s="43"/>
      <c r="E180" s="44" t="str">
        <f aca="false">IF(C180="","",IF(COUNTIF(הגדרות!$A$5:$A$8,C180)&gt;0,"הכנסה","הוצאה"))</f>
        <v/>
      </c>
      <c r="F180" s="44" t="str">
        <f aca="false">IF(A180="","",MONTH(A180))</f>
        <v/>
      </c>
      <c r="G180" s="44" t="str">
        <f aca="false">IF(A180="","",YEAR(A180))</f>
        <v/>
      </c>
      <c r="H180" s="42"/>
    </row>
    <row r="181" customFormat="false" ht="15" hidden="false" customHeight="false" outlineLevel="0" collapsed="false">
      <c r="A181" s="41"/>
      <c r="B181" s="42"/>
      <c r="C181" s="42"/>
      <c r="D181" s="43"/>
      <c r="E181" s="44" t="str">
        <f aca="false">IF(C181="","",IF(COUNTIF(הגדרות!$A$5:$A$8,C181)&gt;0,"הכנסה","הוצאה"))</f>
        <v/>
      </c>
      <c r="F181" s="44" t="str">
        <f aca="false">IF(A181="","",MONTH(A181))</f>
        <v/>
      </c>
      <c r="G181" s="44" t="str">
        <f aca="false">IF(A181="","",YEAR(A181))</f>
        <v/>
      </c>
      <c r="H181" s="42"/>
    </row>
    <row r="182" customFormat="false" ht="15" hidden="false" customHeight="false" outlineLevel="0" collapsed="false">
      <c r="A182" s="41"/>
      <c r="B182" s="42"/>
      <c r="C182" s="42"/>
      <c r="D182" s="43"/>
      <c r="E182" s="44" t="str">
        <f aca="false">IF(C182="","",IF(COUNTIF(הגדרות!$A$5:$A$8,C182)&gt;0,"הכנסה","הוצאה"))</f>
        <v/>
      </c>
      <c r="F182" s="44" t="str">
        <f aca="false">IF(A182="","",MONTH(A182))</f>
        <v/>
      </c>
      <c r="G182" s="44" t="str">
        <f aca="false">IF(A182="","",YEAR(A182))</f>
        <v/>
      </c>
      <c r="H182" s="42"/>
    </row>
    <row r="183" customFormat="false" ht="15" hidden="false" customHeight="false" outlineLevel="0" collapsed="false">
      <c r="A183" s="41"/>
      <c r="B183" s="42"/>
      <c r="C183" s="42"/>
      <c r="D183" s="43"/>
      <c r="E183" s="44" t="str">
        <f aca="false">IF(C183="","",IF(COUNTIF(הגדרות!$A$5:$A$8,C183)&gt;0,"הכנסה","הוצאה"))</f>
        <v/>
      </c>
      <c r="F183" s="44" t="str">
        <f aca="false">IF(A183="","",MONTH(A183))</f>
        <v/>
      </c>
      <c r="G183" s="44" t="str">
        <f aca="false">IF(A183="","",YEAR(A183))</f>
        <v/>
      </c>
      <c r="H183" s="42"/>
    </row>
    <row r="184" customFormat="false" ht="15" hidden="false" customHeight="false" outlineLevel="0" collapsed="false">
      <c r="A184" s="41"/>
      <c r="B184" s="42"/>
      <c r="C184" s="42"/>
      <c r="D184" s="43"/>
      <c r="E184" s="44" t="str">
        <f aca="false">IF(C184="","",IF(COUNTIF(הגדרות!$A$5:$A$8,C184)&gt;0,"הכנסה","הוצאה"))</f>
        <v/>
      </c>
      <c r="F184" s="44" t="str">
        <f aca="false">IF(A184="","",MONTH(A184))</f>
        <v/>
      </c>
      <c r="G184" s="44" t="str">
        <f aca="false">IF(A184="","",YEAR(A184))</f>
        <v/>
      </c>
      <c r="H184" s="42"/>
    </row>
    <row r="185" customFormat="false" ht="15" hidden="false" customHeight="false" outlineLevel="0" collapsed="false">
      <c r="A185" s="41"/>
      <c r="B185" s="42"/>
      <c r="C185" s="42"/>
      <c r="D185" s="43"/>
      <c r="E185" s="44" t="str">
        <f aca="false">IF(C185="","",IF(COUNTIF(הגדרות!$A$5:$A$8,C185)&gt;0,"הכנסה","הוצאה"))</f>
        <v/>
      </c>
      <c r="F185" s="44" t="str">
        <f aca="false">IF(A185="","",MONTH(A185))</f>
        <v/>
      </c>
      <c r="G185" s="44" t="str">
        <f aca="false">IF(A185="","",YEAR(A185))</f>
        <v/>
      </c>
      <c r="H185" s="42"/>
    </row>
    <row r="186" customFormat="false" ht="15" hidden="false" customHeight="false" outlineLevel="0" collapsed="false">
      <c r="A186" s="41"/>
      <c r="B186" s="42"/>
      <c r="C186" s="42"/>
      <c r="D186" s="43"/>
      <c r="E186" s="44" t="str">
        <f aca="false">IF(C186="","",IF(COUNTIF(הגדרות!$A$5:$A$8,C186)&gt;0,"הכנסה","הוצאה"))</f>
        <v/>
      </c>
      <c r="F186" s="44" t="str">
        <f aca="false">IF(A186="","",MONTH(A186))</f>
        <v/>
      </c>
      <c r="G186" s="44" t="str">
        <f aca="false">IF(A186="","",YEAR(A186))</f>
        <v/>
      </c>
      <c r="H186" s="42"/>
    </row>
    <row r="187" customFormat="false" ht="15" hidden="false" customHeight="false" outlineLevel="0" collapsed="false">
      <c r="A187" s="41"/>
      <c r="B187" s="42"/>
      <c r="C187" s="42"/>
      <c r="D187" s="43"/>
      <c r="E187" s="44" t="str">
        <f aca="false">IF(C187="","",IF(COUNTIF(הגדרות!$A$5:$A$8,C187)&gt;0,"הכנסה","הוצאה"))</f>
        <v/>
      </c>
      <c r="F187" s="44" t="str">
        <f aca="false">IF(A187="","",MONTH(A187))</f>
        <v/>
      </c>
      <c r="G187" s="44" t="str">
        <f aca="false">IF(A187="","",YEAR(A187))</f>
        <v/>
      </c>
      <c r="H187" s="42"/>
    </row>
    <row r="188" customFormat="false" ht="15" hidden="false" customHeight="false" outlineLevel="0" collapsed="false">
      <c r="A188" s="41"/>
      <c r="B188" s="42"/>
      <c r="C188" s="42"/>
      <c r="D188" s="43"/>
      <c r="E188" s="44" t="str">
        <f aca="false">IF(C188="","",IF(COUNTIF(הגדרות!$A$5:$A$8,C188)&gt;0,"הכנסה","הוצאה"))</f>
        <v/>
      </c>
      <c r="F188" s="44" t="str">
        <f aca="false">IF(A188="","",MONTH(A188))</f>
        <v/>
      </c>
      <c r="G188" s="44" t="str">
        <f aca="false">IF(A188="","",YEAR(A188))</f>
        <v/>
      </c>
      <c r="H188" s="42"/>
    </row>
    <row r="189" customFormat="false" ht="15" hidden="false" customHeight="false" outlineLevel="0" collapsed="false">
      <c r="A189" s="41"/>
      <c r="B189" s="42"/>
      <c r="C189" s="42"/>
      <c r="D189" s="43"/>
      <c r="E189" s="44" t="str">
        <f aca="false">IF(C189="","",IF(COUNTIF(הגדרות!$A$5:$A$8,C189)&gt;0,"הכנסה","הוצאה"))</f>
        <v/>
      </c>
      <c r="F189" s="44" t="str">
        <f aca="false">IF(A189="","",MONTH(A189))</f>
        <v/>
      </c>
      <c r="G189" s="44" t="str">
        <f aca="false">IF(A189="","",YEAR(A189))</f>
        <v/>
      </c>
      <c r="H189" s="42"/>
    </row>
    <row r="190" customFormat="false" ht="15" hidden="false" customHeight="false" outlineLevel="0" collapsed="false">
      <c r="A190" s="41"/>
      <c r="B190" s="42"/>
      <c r="C190" s="42"/>
      <c r="D190" s="43"/>
      <c r="E190" s="44" t="str">
        <f aca="false">IF(C190="","",IF(COUNTIF(הגדרות!$A$5:$A$8,C190)&gt;0,"הכנסה","הוצאה"))</f>
        <v/>
      </c>
      <c r="F190" s="44" t="str">
        <f aca="false">IF(A190="","",MONTH(A190))</f>
        <v/>
      </c>
      <c r="G190" s="44" t="str">
        <f aca="false">IF(A190="","",YEAR(A190))</f>
        <v/>
      </c>
      <c r="H190" s="42"/>
    </row>
    <row r="191" customFormat="false" ht="15" hidden="false" customHeight="false" outlineLevel="0" collapsed="false">
      <c r="A191" s="41"/>
      <c r="B191" s="42"/>
      <c r="C191" s="42"/>
      <c r="D191" s="43"/>
      <c r="E191" s="44" t="str">
        <f aca="false">IF(C191="","",IF(COUNTIF(הגדרות!$A$5:$A$8,C191)&gt;0,"הכנסה","הוצאה"))</f>
        <v/>
      </c>
      <c r="F191" s="44" t="str">
        <f aca="false">IF(A191="","",MONTH(A191))</f>
        <v/>
      </c>
      <c r="G191" s="44" t="str">
        <f aca="false">IF(A191="","",YEAR(A191))</f>
        <v/>
      </c>
      <c r="H191" s="42"/>
    </row>
    <row r="192" customFormat="false" ht="15" hidden="false" customHeight="false" outlineLevel="0" collapsed="false">
      <c r="A192" s="41"/>
      <c r="B192" s="42"/>
      <c r="C192" s="42"/>
      <c r="D192" s="43"/>
      <c r="E192" s="44" t="str">
        <f aca="false">IF(C192="","",IF(COUNTIF(הגדרות!$A$5:$A$8,C192)&gt;0,"הכנסה","הוצאה"))</f>
        <v/>
      </c>
      <c r="F192" s="44" t="str">
        <f aca="false">IF(A192="","",MONTH(A192))</f>
        <v/>
      </c>
      <c r="G192" s="44" t="str">
        <f aca="false">IF(A192="","",YEAR(A192))</f>
        <v/>
      </c>
      <c r="H192" s="42"/>
    </row>
    <row r="193" customFormat="false" ht="15" hidden="false" customHeight="false" outlineLevel="0" collapsed="false">
      <c r="A193" s="41"/>
      <c r="B193" s="42"/>
      <c r="C193" s="42"/>
      <c r="D193" s="43"/>
      <c r="E193" s="44" t="str">
        <f aca="false">IF(C193="","",IF(COUNTIF(הגדרות!$A$5:$A$8,C193)&gt;0,"הכנסה","הוצאה"))</f>
        <v/>
      </c>
      <c r="F193" s="44" t="str">
        <f aca="false">IF(A193="","",MONTH(A193))</f>
        <v/>
      </c>
      <c r="G193" s="44" t="str">
        <f aca="false">IF(A193="","",YEAR(A193))</f>
        <v/>
      </c>
      <c r="H193" s="42"/>
    </row>
    <row r="194" customFormat="false" ht="15" hidden="false" customHeight="false" outlineLevel="0" collapsed="false">
      <c r="A194" s="41"/>
      <c r="B194" s="42"/>
      <c r="C194" s="42"/>
      <c r="D194" s="43"/>
      <c r="E194" s="44" t="str">
        <f aca="false">IF(C194="","",IF(COUNTIF(הגדרות!$A$5:$A$8,C194)&gt;0,"הכנסה","הוצאה"))</f>
        <v/>
      </c>
      <c r="F194" s="44" t="str">
        <f aca="false">IF(A194="","",MONTH(A194))</f>
        <v/>
      </c>
      <c r="G194" s="44" t="str">
        <f aca="false">IF(A194="","",YEAR(A194))</f>
        <v/>
      </c>
      <c r="H194" s="42"/>
    </row>
    <row r="195" customFormat="false" ht="15" hidden="false" customHeight="false" outlineLevel="0" collapsed="false">
      <c r="A195" s="41"/>
      <c r="B195" s="42"/>
      <c r="C195" s="42"/>
      <c r="D195" s="43"/>
      <c r="E195" s="44" t="str">
        <f aca="false">IF(C195="","",IF(COUNTIF(הגדרות!$A$5:$A$8,C195)&gt;0,"הכנסה","הוצאה"))</f>
        <v/>
      </c>
      <c r="F195" s="44" t="str">
        <f aca="false">IF(A195="","",MONTH(A195))</f>
        <v/>
      </c>
      <c r="G195" s="44" t="str">
        <f aca="false">IF(A195="","",YEAR(A195))</f>
        <v/>
      </c>
      <c r="H195" s="42"/>
    </row>
    <row r="196" customFormat="false" ht="15" hidden="false" customHeight="false" outlineLevel="0" collapsed="false">
      <c r="A196" s="41"/>
      <c r="B196" s="42"/>
      <c r="C196" s="42"/>
      <c r="D196" s="43"/>
      <c r="E196" s="44" t="str">
        <f aca="false">IF(C196="","",IF(COUNTIF(הגדרות!$A$5:$A$8,C196)&gt;0,"הכנסה","הוצאה"))</f>
        <v/>
      </c>
      <c r="F196" s="44" t="str">
        <f aca="false">IF(A196="","",MONTH(A196))</f>
        <v/>
      </c>
      <c r="G196" s="44" t="str">
        <f aca="false">IF(A196="","",YEAR(A196))</f>
        <v/>
      </c>
      <c r="H196" s="42"/>
    </row>
    <row r="197" customFormat="false" ht="15" hidden="false" customHeight="false" outlineLevel="0" collapsed="false">
      <c r="A197" s="41"/>
      <c r="B197" s="42"/>
      <c r="C197" s="42"/>
      <c r="D197" s="43"/>
      <c r="E197" s="44" t="str">
        <f aca="false">IF(C197="","",IF(COUNTIF(הגדרות!$A$5:$A$8,C197)&gt;0,"הכנסה","הוצאה"))</f>
        <v/>
      </c>
      <c r="F197" s="44" t="str">
        <f aca="false">IF(A197="","",MONTH(A197))</f>
        <v/>
      </c>
      <c r="G197" s="44" t="str">
        <f aca="false">IF(A197="","",YEAR(A197))</f>
        <v/>
      </c>
      <c r="H197" s="42"/>
    </row>
    <row r="198" customFormat="false" ht="15" hidden="false" customHeight="false" outlineLevel="0" collapsed="false">
      <c r="A198" s="41"/>
      <c r="B198" s="42"/>
      <c r="C198" s="42"/>
      <c r="D198" s="43"/>
      <c r="E198" s="44" t="str">
        <f aca="false">IF(C198="","",IF(COUNTIF(הגדרות!$A$5:$A$8,C198)&gt;0,"הכנסה","הוצאה"))</f>
        <v/>
      </c>
      <c r="F198" s="44" t="str">
        <f aca="false">IF(A198="","",MONTH(A198))</f>
        <v/>
      </c>
      <c r="G198" s="44" t="str">
        <f aca="false">IF(A198="","",YEAR(A198))</f>
        <v/>
      </c>
      <c r="H198" s="42"/>
    </row>
    <row r="199" customFormat="false" ht="15" hidden="false" customHeight="false" outlineLevel="0" collapsed="false">
      <c r="A199" s="41"/>
      <c r="B199" s="42"/>
      <c r="C199" s="42"/>
      <c r="D199" s="43"/>
      <c r="E199" s="44" t="str">
        <f aca="false">IF(C199="","",IF(COUNTIF(הגדרות!$A$5:$A$8,C199)&gt;0,"הכנסה","הוצאה"))</f>
        <v/>
      </c>
      <c r="F199" s="44" t="str">
        <f aca="false">IF(A199="","",MONTH(A199))</f>
        <v/>
      </c>
      <c r="G199" s="44" t="str">
        <f aca="false">IF(A199="","",YEAR(A199))</f>
        <v/>
      </c>
      <c r="H199" s="42"/>
    </row>
    <row r="200" customFormat="false" ht="15" hidden="false" customHeight="false" outlineLevel="0" collapsed="false">
      <c r="A200" s="41"/>
      <c r="B200" s="42"/>
      <c r="C200" s="42"/>
      <c r="D200" s="43"/>
      <c r="E200" s="44" t="str">
        <f aca="false">IF(C200="","",IF(COUNTIF(הגדרות!$A$5:$A$8,C200)&gt;0,"הכנסה","הוצאה"))</f>
        <v/>
      </c>
      <c r="F200" s="44" t="str">
        <f aca="false">IF(A200="","",MONTH(A200))</f>
        <v/>
      </c>
      <c r="G200" s="44" t="str">
        <f aca="false">IF(A200="","",YEAR(A200))</f>
        <v/>
      </c>
      <c r="H200" s="42"/>
    </row>
    <row r="201" customFormat="false" ht="15" hidden="false" customHeight="false" outlineLevel="0" collapsed="false">
      <c r="A201" s="41"/>
      <c r="B201" s="42"/>
      <c r="C201" s="42"/>
      <c r="D201" s="43"/>
      <c r="E201" s="44" t="str">
        <f aca="false">IF(C201="","",IF(COUNTIF(הגדרות!$A$5:$A$8,C201)&gt;0,"הכנסה","הוצאה"))</f>
        <v/>
      </c>
      <c r="F201" s="44" t="str">
        <f aca="false">IF(A201="","",MONTH(A201))</f>
        <v/>
      </c>
      <c r="G201" s="44" t="str">
        <f aca="false">IF(A201="","",YEAR(A201))</f>
        <v/>
      </c>
      <c r="H201" s="42"/>
    </row>
    <row r="202" customFormat="false" ht="15" hidden="false" customHeight="false" outlineLevel="0" collapsed="false">
      <c r="A202" s="41"/>
      <c r="B202" s="42"/>
      <c r="C202" s="42"/>
      <c r="D202" s="43"/>
      <c r="E202" s="44" t="str">
        <f aca="false">IF(C202="","",IF(COUNTIF(הגדרות!$A$5:$A$8,C202)&gt;0,"הכנסה","הוצאה"))</f>
        <v/>
      </c>
      <c r="F202" s="44" t="str">
        <f aca="false">IF(A202="","",MONTH(A202))</f>
        <v/>
      </c>
      <c r="G202" s="44" t="str">
        <f aca="false">IF(A202="","",YEAR(A202))</f>
        <v/>
      </c>
      <c r="H202" s="42"/>
    </row>
    <row r="203" customFormat="false" ht="15" hidden="false" customHeight="false" outlineLevel="0" collapsed="false">
      <c r="A203" s="41"/>
      <c r="B203" s="42"/>
      <c r="C203" s="42"/>
      <c r="D203" s="43"/>
      <c r="E203" s="44" t="str">
        <f aca="false">IF(C203="","",IF(COUNTIF(הגדרות!$A$5:$A$8,C203)&gt;0,"הכנסה","הוצאה"))</f>
        <v/>
      </c>
      <c r="F203" s="44" t="str">
        <f aca="false">IF(A203="","",MONTH(A203))</f>
        <v/>
      </c>
      <c r="G203" s="44" t="str">
        <f aca="false">IF(A203="","",YEAR(A203))</f>
        <v/>
      </c>
      <c r="H203" s="42"/>
    </row>
    <row r="204" customFormat="false" ht="15" hidden="false" customHeight="false" outlineLevel="0" collapsed="false">
      <c r="A204" s="41"/>
      <c r="B204" s="42"/>
      <c r="C204" s="42"/>
      <c r="D204" s="43"/>
      <c r="E204" s="44" t="str">
        <f aca="false">IF(C204="","",IF(COUNTIF(הגדרות!$A$5:$A$8,C204)&gt;0,"הכנסה","הוצאה"))</f>
        <v/>
      </c>
      <c r="F204" s="44" t="str">
        <f aca="false">IF(A204="","",MONTH(A204))</f>
        <v/>
      </c>
      <c r="G204" s="44" t="str">
        <f aca="false">IF(A204="","",YEAR(A204))</f>
        <v/>
      </c>
      <c r="H204" s="42"/>
    </row>
    <row r="205" customFormat="false" ht="15" hidden="false" customHeight="false" outlineLevel="0" collapsed="false">
      <c r="A205" s="41"/>
      <c r="B205" s="42"/>
      <c r="C205" s="42"/>
      <c r="D205" s="43"/>
      <c r="E205" s="44" t="str">
        <f aca="false">IF(C205="","",IF(COUNTIF(הגדרות!$A$5:$A$8,C205)&gt;0,"הכנסה","הוצאה"))</f>
        <v/>
      </c>
      <c r="F205" s="44" t="str">
        <f aca="false">IF(A205="","",MONTH(A205))</f>
        <v/>
      </c>
      <c r="G205" s="44" t="str">
        <f aca="false">IF(A205="","",YEAR(A205))</f>
        <v/>
      </c>
      <c r="H205" s="42"/>
    </row>
    <row r="206" customFormat="false" ht="15" hidden="false" customHeight="false" outlineLevel="0" collapsed="false">
      <c r="A206" s="41"/>
      <c r="B206" s="42"/>
      <c r="C206" s="42"/>
      <c r="D206" s="43"/>
      <c r="E206" s="44" t="str">
        <f aca="false">IF(C206="","",IF(COUNTIF(הגדרות!$A$5:$A$8,C206)&gt;0,"הכנסה","הוצאה"))</f>
        <v/>
      </c>
      <c r="F206" s="44" t="str">
        <f aca="false">IF(A206="","",MONTH(A206))</f>
        <v/>
      </c>
      <c r="G206" s="44" t="str">
        <f aca="false">IF(A206="","",YEAR(A206))</f>
        <v/>
      </c>
      <c r="H206" s="42"/>
    </row>
    <row r="207" customFormat="false" ht="15" hidden="false" customHeight="false" outlineLevel="0" collapsed="false">
      <c r="A207" s="41"/>
      <c r="B207" s="42"/>
      <c r="C207" s="42"/>
      <c r="D207" s="43"/>
      <c r="E207" s="44" t="str">
        <f aca="false">IF(C207="","",IF(COUNTIF(הגדרות!$A$5:$A$8,C207)&gt;0,"הכנסה","הוצאה"))</f>
        <v/>
      </c>
      <c r="F207" s="44" t="str">
        <f aca="false">IF(A207="","",MONTH(A207))</f>
        <v/>
      </c>
      <c r="G207" s="44" t="str">
        <f aca="false">IF(A207="","",YEAR(A207))</f>
        <v/>
      </c>
      <c r="H207" s="42"/>
    </row>
    <row r="208" customFormat="false" ht="15" hidden="false" customHeight="false" outlineLevel="0" collapsed="false">
      <c r="A208" s="41"/>
      <c r="B208" s="42"/>
      <c r="C208" s="42"/>
      <c r="D208" s="43"/>
      <c r="E208" s="44" t="str">
        <f aca="false">IF(C208="","",IF(COUNTIF(הגדרות!$A$5:$A$8,C208)&gt;0,"הכנסה","הוצאה"))</f>
        <v/>
      </c>
      <c r="F208" s="44" t="str">
        <f aca="false">IF(A208="","",MONTH(A208))</f>
        <v/>
      </c>
      <c r="G208" s="44" t="str">
        <f aca="false">IF(A208="","",YEAR(A208))</f>
        <v/>
      </c>
      <c r="H208" s="42"/>
    </row>
    <row r="209" customFormat="false" ht="15" hidden="false" customHeight="false" outlineLevel="0" collapsed="false">
      <c r="A209" s="41"/>
      <c r="B209" s="42"/>
      <c r="C209" s="42"/>
      <c r="D209" s="43"/>
      <c r="E209" s="44" t="str">
        <f aca="false">IF(C209="","",IF(COUNTIF(הגדרות!$A$5:$A$8,C209)&gt;0,"הכנסה","הוצאה"))</f>
        <v/>
      </c>
      <c r="F209" s="44" t="str">
        <f aca="false">IF(A209="","",MONTH(A209))</f>
        <v/>
      </c>
      <c r="G209" s="44" t="str">
        <f aca="false">IF(A209="","",YEAR(A209))</f>
        <v/>
      </c>
      <c r="H209" s="42"/>
    </row>
    <row r="210" customFormat="false" ht="15" hidden="false" customHeight="false" outlineLevel="0" collapsed="false">
      <c r="A210" s="41"/>
      <c r="B210" s="42"/>
      <c r="C210" s="42"/>
      <c r="D210" s="43"/>
      <c r="E210" s="44" t="str">
        <f aca="false">IF(C210="","",IF(COUNTIF(הגדרות!$A$5:$A$8,C210)&gt;0,"הכנסה","הוצאה"))</f>
        <v/>
      </c>
      <c r="F210" s="44" t="str">
        <f aca="false">IF(A210="","",MONTH(A210))</f>
        <v/>
      </c>
      <c r="G210" s="44" t="str">
        <f aca="false">IF(A210="","",YEAR(A210))</f>
        <v/>
      </c>
      <c r="H210" s="42"/>
    </row>
    <row r="211" customFormat="false" ht="15" hidden="false" customHeight="false" outlineLevel="0" collapsed="false">
      <c r="A211" s="41"/>
      <c r="B211" s="42"/>
      <c r="C211" s="42"/>
      <c r="D211" s="43"/>
      <c r="E211" s="44" t="str">
        <f aca="false">IF(C211="","",IF(COUNTIF(הגדרות!$A$5:$A$8,C211)&gt;0,"הכנסה","הוצאה"))</f>
        <v/>
      </c>
      <c r="F211" s="44" t="str">
        <f aca="false">IF(A211="","",MONTH(A211))</f>
        <v/>
      </c>
      <c r="G211" s="44" t="str">
        <f aca="false">IF(A211="","",YEAR(A211))</f>
        <v/>
      </c>
      <c r="H211" s="42"/>
    </row>
    <row r="212" customFormat="false" ht="15" hidden="false" customHeight="false" outlineLevel="0" collapsed="false">
      <c r="A212" s="41"/>
      <c r="B212" s="42"/>
      <c r="C212" s="42"/>
      <c r="D212" s="43"/>
      <c r="E212" s="44" t="str">
        <f aca="false">IF(C212="","",IF(COUNTIF(הגדרות!$A$5:$A$8,C212)&gt;0,"הכנסה","הוצאה"))</f>
        <v/>
      </c>
      <c r="F212" s="44" t="str">
        <f aca="false">IF(A212="","",MONTH(A212))</f>
        <v/>
      </c>
      <c r="G212" s="44" t="str">
        <f aca="false">IF(A212="","",YEAR(A212))</f>
        <v/>
      </c>
      <c r="H212" s="42"/>
    </row>
    <row r="213" customFormat="false" ht="15" hidden="false" customHeight="false" outlineLevel="0" collapsed="false">
      <c r="A213" s="41"/>
      <c r="B213" s="42"/>
      <c r="C213" s="42"/>
      <c r="D213" s="43"/>
      <c r="E213" s="44" t="str">
        <f aca="false">IF(C213="","",IF(COUNTIF(הגדרות!$A$5:$A$8,C213)&gt;0,"הכנסה","הוצאה"))</f>
        <v/>
      </c>
      <c r="F213" s="44" t="str">
        <f aca="false">IF(A213="","",MONTH(A213))</f>
        <v/>
      </c>
      <c r="G213" s="44" t="str">
        <f aca="false">IF(A213="","",YEAR(A213))</f>
        <v/>
      </c>
      <c r="H213" s="42"/>
    </row>
    <row r="214" customFormat="false" ht="15" hidden="false" customHeight="false" outlineLevel="0" collapsed="false">
      <c r="A214" s="41"/>
      <c r="B214" s="42"/>
      <c r="C214" s="42"/>
      <c r="D214" s="43"/>
      <c r="E214" s="44" t="str">
        <f aca="false">IF(C214="","",IF(COUNTIF(הגדרות!$A$5:$A$8,C214)&gt;0,"הכנסה","הוצאה"))</f>
        <v/>
      </c>
      <c r="F214" s="44" t="str">
        <f aca="false">IF(A214="","",MONTH(A214))</f>
        <v/>
      </c>
      <c r="G214" s="44" t="str">
        <f aca="false">IF(A214="","",YEAR(A214))</f>
        <v/>
      </c>
      <c r="H214" s="42"/>
    </row>
    <row r="215" customFormat="false" ht="15" hidden="false" customHeight="false" outlineLevel="0" collapsed="false">
      <c r="A215" s="41"/>
      <c r="B215" s="42"/>
      <c r="C215" s="42"/>
      <c r="D215" s="43"/>
      <c r="E215" s="44" t="str">
        <f aca="false">IF(C215="","",IF(COUNTIF(הגדרות!$A$5:$A$8,C215)&gt;0,"הכנסה","הוצאה"))</f>
        <v/>
      </c>
      <c r="F215" s="44" t="str">
        <f aca="false">IF(A215="","",MONTH(A215))</f>
        <v/>
      </c>
      <c r="G215" s="44" t="str">
        <f aca="false">IF(A215="","",YEAR(A215))</f>
        <v/>
      </c>
      <c r="H215" s="42"/>
    </row>
    <row r="216" customFormat="false" ht="15" hidden="false" customHeight="false" outlineLevel="0" collapsed="false">
      <c r="A216" s="41"/>
      <c r="B216" s="42"/>
      <c r="C216" s="42"/>
      <c r="D216" s="43"/>
      <c r="E216" s="44" t="str">
        <f aca="false">IF(C216="","",IF(COUNTIF(הגדרות!$A$5:$A$8,C216)&gt;0,"הכנסה","הוצאה"))</f>
        <v/>
      </c>
      <c r="F216" s="44" t="str">
        <f aca="false">IF(A216="","",MONTH(A216))</f>
        <v/>
      </c>
      <c r="G216" s="44" t="str">
        <f aca="false">IF(A216="","",YEAR(A216))</f>
        <v/>
      </c>
      <c r="H216" s="42"/>
    </row>
    <row r="217" customFormat="false" ht="15" hidden="false" customHeight="false" outlineLevel="0" collapsed="false">
      <c r="A217" s="41"/>
      <c r="B217" s="42"/>
      <c r="C217" s="42"/>
      <c r="D217" s="43"/>
      <c r="E217" s="44" t="str">
        <f aca="false">IF(C217="","",IF(COUNTIF(הגדרות!$A$5:$A$8,C217)&gt;0,"הכנסה","הוצאה"))</f>
        <v/>
      </c>
      <c r="F217" s="44" t="str">
        <f aca="false">IF(A217="","",MONTH(A217))</f>
        <v/>
      </c>
      <c r="G217" s="44" t="str">
        <f aca="false">IF(A217="","",YEAR(A217))</f>
        <v/>
      </c>
      <c r="H217" s="42"/>
    </row>
    <row r="218" customFormat="false" ht="15" hidden="false" customHeight="false" outlineLevel="0" collapsed="false">
      <c r="A218" s="41"/>
      <c r="B218" s="42"/>
      <c r="C218" s="42"/>
      <c r="D218" s="43"/>
      <c r="E218" s="44" t="str">
        <f aca="false">IF(C218="","",IF(COUNTIF(הגדרות!$A$5:$A$8,C218)&gt;0,"הכנסה","הוצאה"))</f>
        <v/>
      </c>
      <c r="F218" s="44" t="str">
        <f aca="false">IF(A218="","",MONTH(A218))</f>
        <v/>
      </c>
      <c r="G218" s="44" t="str">
        <f aca="false">IF(A218="","",YEAR(A218))</f>
        <v/>
      </c>
      <c r="H218" s="42"/>
    </row>
    <row r="219" customFormat="false" ht="15" hidden="false" customHeight="false" outlineLevel="0" collapsed="false">
      <c r="A219" s="41"/>
      <c r="B219" s="42"/>
      <c r="C219" s="42"/>
      <c r="D219" s="43"/>
      <c r="E219" s="44" t="str">
        <f aca="false">IF(C219="","",IF(COUNTIF(הגדרות!$A$5:$A$8,C219)&gt;0,"הכנסה","הוצאה"))</f>
        <v/>
      </c>
      <c r="F219" s="44" t="str">
        <f aca="false">IF(A219="","",MONTH(A219))</f>
        <v/>
      </c>
      <c r="G219" s="44" t="str">
        <f aca="false">IF(A219="","",YEAR(A219))</f>
        <v/>
      </c>
      <c r="H219" s="42"/>
    </row>
    <row r="220" customFormat="false" ht="15" hidden="false" customHeight="false" outlineLevel="0" collapsed="false">
      <c r="A220" s="41"/>
      <c r="B220" s="42"/>
      <c r="C220" s="42"/>
      <c r="D220" s="43"/>
      <c r="E220" s="44" t="str">
        <f aca="false">IF(C220="","",IF(COUNTIF(הגדרות!$A$5:$A$8,C220)&gt;0,"הכנסה","הוצאה"))</f>
        <v/>
      </c>
      <c r="F220" s="44" t="str">
        <f aca="false">IF(A220="","",MONTH(A220))</f>
        <v/>
      </c>
      <c r="G220" s="44" t="str">
        <f aca="false">IF(A220="","",YEAR(A220))</f>
        <v/>
      </c>
      <c r="H220" s="42"/>
    </row>
    <row r="221" customFormat="false" ht="15" hidden="false" customHeight="false" outlineLevel="0" collapsed="false">
      <c r="A221" s="41"/>
      <c r="B221" s="42"/>
      <c r="C221" s="42"/>
      <c r="D221" s="43"/>
      <c r="E221" s="44" t="str">
        <f aca="false">IF(C221="","",IF(COUNTIF(הגדרות!$A$5:$A$8,C221)&gt;0,"הכנסה","הוצאה"))</f>
        <v/>
      </c>
      <c r="F221" s="44" t="str">
        <f aca="false">IF(A221="","",MONTH(A221))</f>
        <v/>
      </c>
      <c r="G221" s="44" t="str">
        <f aca="false">IF(A221="","",YEAR(A221))</f>
        <v/>
      </c>
      <c r="H221" s="42"/>
    </row>
    <row r="222" customFormat="false" ht="15" hidden="false" customHeight="false" outlineLevel="0" collapsed="false">
      <c r="A222" s="41"/>
      <c r="B222" s="42"/>
      <c r="C222" s="42"/>
      <c r="D222" s="43"/>
      <c r="E222" s="44" t="str">
        <f aca="false">IF(C222="","",IF(COUNTIF(הגדרות!$A$5:$A$8,C222)&gt;0,"הכנסה","הוצאה"))</f>
        <v/>
      </c>
      <c r="F222" s="44" t="str">
        <f aca="false">IF(A222="","",MONTH(A222))</f>
        <v/>
      </c>
      <c r="G222" s="44" t="str">
        <f aca="false">IF(A222="","",YEAR(A222))</f>
        <v/>
      </c>
      <c r="H222" s="42"/>
    </row>
    <row r="223" customFormat="false" ht="15" hidden="false" customHeight="false" outlineLevel="0" collapsed="false">
      <c r="A223" s="41"/>
      <c r="B223" s="42"/>
      <c r="C223" s="42"/>
      <c r="D223" s="43"/>
      <c r="E223" s="44" t="str">
        <f aca="false">IF(C223="","",IF(COUNTIF(הגדרות!$A$5:$A$8,C223)&gt;0,"הכנסה","הוצאה"))</f>
        <v/>
      </c>
      <c r="F223" s="44" t="str">
        <f aca="false">IF(A223="","",MONTH(A223))</f>
        <v/>
      </c>
      <c r="G223" s="44" t="str">
        <f aca="false">IF(A223="","",YEAR(A223))</f>
        <v/>
      </c>
      <c r="H223" s="42"/>
    </row>
    <row r="224" customFormat="false" ht="15" hidden="false" customHeight="false" outlineLevel="0" collapsed="false">
      <c r="A224" s="41"/>
      <c r="B224" s="42"/>
      <c r="C224" s="42"/>
      <c r="D224" s="43"/>
      <c r="E224" s="44" t="str">
        <f aca="false">IF(C224="","",IF(COUNTIF(הגדרות!$A$5:$A$8,C224)&gt;0,"הכנסה","הוצאה"))</f>
        <v/>
      </c>
      <c r="F224" s="44" t="str">
        <f aca="false">IF(A224="","",MONTH(A224))</f>
        <v/>
      </c>
      <c r="G224" s="44" t="str">
        <f aca="false">IF(A224="","",YEAR(A224))</f>
        <v/>
      </c>
      <c r="H224" s="42"/>
    </row>
    <row r="225" customFormat="false" ht="15" hidden="false" customHeight="false" outlineLevel="0" collapsed="false">
      <c r="A225" s="41"/>
      <c r="B225" s="42"/>
      <c r="C225" s="42"/>
      <c r="D225" s="43"/>
      <c r="E225" s="44" t="str">
        <f aca="false">IF(C225="","",IF(COUNTIF(הגדרות!$A$5:$A$8,C225)&gt;0,"הכנסה","הוצאה"))</f>
        <v/>
      </c>
      <c r="F225" s="44" t="str">
        <f aca="false">IF(A225="","",MONTH(A225))</f>
        <v/>
      </c>
      <c r="G225" s="44" t="str">
        <f aca="false">IF(A225="","",YEAR(A225))</f>
        <v/>
      </c>
      <c r="H225" s="42"/>
    </row>
    <row r="226" customFormat="false" ht="15" hidden="false" customHeight="false" outlineLevel="0" collapsed="false">
      <c r="A226" s="41"/>
      <c r="B226" s="42"/>
      <c r="C226" s="42"/>
      <c r="D226" s="43"/>
      <c r="E226" s="44" t="str">
        <f aca="false">IF(C226="","",IF(COUNTIF(הגדרות!$A$5:$A$8,C226)&gt;0,"הכנסה","הוצאה"))</f>
        <v/>
      </c>
      <c r="F226" s="44" t="str">
        <f aca="false">IF(A226="","",MONTH(A226))</f>
        <v/>
      </c>
      <c r="G226" s="44" t="str">
        <f aca="false">IF(A226="","",YEAR(A226))</f>
        <v/>
      </c>
      <c r="H226" s="42"/>
    </row>
    <row r="227" customFormat="false" ht="15" hidden="false" customHeight="false" outlineLevel="0" collapsed="false">
      <c r="A227" s="41"/>
      <c r="B227" s="42"/>
      <c r="C227" s="42"/>
      <c r="D227" s="43"/>
      <c r="E227" s="44" t="str">
        <f aca="false">IF(C227="","",IF(COUNTIF(הגדרות!$A$5:$A$8,C227)&gt;0,"הכנסה","הוצאה"))</f>
        <v/>
      </c>
      <c r="F227" s="44" t="str">
        <f aca="false">IF(A227="","",MONTH(A227))</f>
        <v/>
      </c>
      <c r="G227" s="44" t="str">
        <f aca="false">IF(A227="","",YEAR(A227))</f>
        <v/>
      </c>
      <c r="H227" s="42"/>
    </row>
    <row r="228" customFormat="false" ht="15" hidden="false" customHeight="false" outlineLevel="0" collapsed="false">
      <c r="A228" s="41"/>
      <c r="B228" s="42"/>
      <c r="C228" s="42"/>
      <c r="D228" s="43"/>
      <c r="E228" s="44" t="str">
        <f aca="false">IF(C228="","",IF(COUNTIF(הגדרות!$A$5:$A$8,C228)&gt;0,"הכנסה","הוצאה"))</f>
        <v/>
      </c>
      <c r="F228" s="44" t="str">
        <f aca="false">IF(A228="","",MONTH(A228))</f>
        <v/>
      </c>
      <c r="G228" s="44" t="str">
        <f aca="false">IF(A228="","",YEAR(A228))</f>
        <v/>
      </c>
      <c r="H228" s="42"/>
    </row>
    <row r="229" customFormat="false" ht="15" hidden="false" customHeight="false" outlineLevel="0" collapsed="false">
      <c r="A229" s="41"/>
      <c r="B229" s="42"/>
      <c r="C229" s="42"/>
      <c r="D229" s="43"/>
      <c r="E229" s="44" t="str">
        <f aca="false">IF(C229="","",IF(COUNTIF(הגדרות!$A$5:$A$8,C229)&gt;0,"הכנסה","הוצאה"))</f>
        <v/>
      </c>
      <c r="F229" s="44" t="str">
        <f aca="false">IF(A229="","",MONTH(A229))</f>
        <v/>
      </c>
      <c r="G229" s="44" t="str">
        <f aca="false">IF(A229="","",YEAR(A229))</f>
        <v/>
      </c>
      <c r="H229" s="42"/>
    </row>
    <row r="230" customFormat="false" ht="15" hidden="false" customHeight="false" outlineLevel="0" collapsed="false">
      <c r="A230" s="41"/>
      <c r="B230" s="42"/>
      <c r="C230" s="42"/>
      <c r="D230" s="43"/>
      <c r="E230" s="44" t="str">
        <f aca="false">IF(C230="","",IF(COUNTIF(הגדרות!$A$5:$A$8,C230)&gt;0,"הכנסה","הוצאה"))</f>
        <v/>
      </c>
      <c r="F230" s="44" t="str">
        <f aca="false">IF(A230="","",MONTH(A230))</f>
        <v/>
      </c>
      <c r="G230" s="44" t="str">
        <f aca="false">IF(A230="","",YEAR(A230))</f>
        <v/>
      </c>
      <c r="H230" s="42"/>
    </row>
    <row r="231" customFormat="false" ht="15" hidden="false" customHeight="false" outlineLevel="0" collapsed="false">
      <c r="A231" s="41"/>
      <c r="B231" s="42"/>
      <c r="C231" s="42"/>
      <c r="D231" s="43"/>
      <c r="E231" s="44" t="str">
        <f aca="false">IF(C231="","",IF(COUNTIF(הגדרות!$A$5:$A$8,C231)&gt;0,"הכנסה","הוצאה"))</f>
        <v/>
      </c>
      <c r="F231" s="44" t="str">
        <f aca="false">IF(A231="","",MONTH(A231))</f>
        <v/>
      </c>
      <c r="G231" s="44" t="str">
        <f aca="false">IF(A231="","",YEAR(A231))</f>
        <v/>
      </c>
      <c r="H231" s="42"/>
    </row>
    <row r="232" customFormat="false" ht="15" hidden="false" customHeight="false" outlineLevel="0" collapsed="false">
      <c r="A232" s="41"/>
      <c r="B232" s="42"/>
      <c r="C232" s="42"/>
      <c r="D232" s="43"/>
      <c r="E232" s="44" t="str">
        <f aca="false">IF(C232="","",IF(COUNTIF(הגדרות!$A$5:$A$8,C232)&gt;0,"הכנסה","הוצאה"))</f>
        <v/>
      </c>
      <c r="F232" s="44" t="str">
        <f aca="false">IF(A232="","",MONTH(A232))</f>
        <v/>
      </c>
      <c r="G232" s="44" t="str">
        <f aca="false">IF(A232="","",YEAR(A232))</f>
        <v/>
      </c>
      <c r="H232" s="42"/>
    </row>
    <row r="233" customFormat="false" ht="15" hidden="false" customHeight="false" outlineLevel="0" collapsed="false">
      <c r="A233" s="41"/>
      <c r="B233" s="42"/>
      <c r="C233" s="42"/>
      <c r="D233" s="43"/>
      <c r="E233" s="44" t="str">
        <f aca="false">IF(C233="","",IF(COUNTIF(הגדרות!$A$5:$A$8,C233)&gt;0,"הכנסה","הוצאה"))</f>
        <v/>
      </c>
      <c r="F233" s="44" t="str">
        <f aca="false">IF(A233="","",MONTH(A233))</f>
        <v/>
      </c>
      <c r="G233" s="44" t="str">
        <f aca="false">IF(A233="","",YEAR(A233))</f>
        <v/>
      </c>
      <c r="H233" s="42"/>
    </row>
    <row r="234" customFormat="false" ht="15" hidden="false" customHeight="false" outlineLevel="0" collapsed="false">
      <c r="A234" s="41"/>
      <c r="B234" s="42"/>
      <c r="C234" s="42"/>
      <c r="D234" s="43"/>
      <c r="E234" s="44" t="str">
        <f aca="false">IF(C234="","",IF(COUNTIF(הגדרות!$A$5:$A$8,C234)&gt;0,"הכנסה","הוצאה"))</f>
        <v/>
      </c>
      <c r="F234" s="44" t="str">
        <f aca="false">IF(A234="","",MONTH(A234))</f>
        <v/>
      </c>
      <c r="G234" s="44" t="str">
        <f aca="false">IF(A234="","",YEAR(A234))</f>
        <v/>
      </c>
      <c r="H234" s="42"/>
    </row>
    <row r="235" customFormat="false" ht="15" hidden="false" customHeight="false" outlineLevel="0" collapsed="false">
      <c r="A235" s="41"/>
      <c r="B235" s="42"/>
      <c r="C235" s="42"/>
      <c r="D235" s="43"/>
      <c r="E235" s="44" t="str">
        <f aca="false">IF(C235="","",IF(COUNTIF(הגדרות!$A$5:$A$8,C235)&gt;0,"הכנסה","הוצאה"))</f>
        <v/>
      </c>
      <c r="F235" s="44" t="str">
        <f aca="false">IF(A235="","",MONTH(A235))</f>
        <v/>
      </c>
      <c r="G235" s="44" t="str">
        <f aca="false">IF(A235="","",YEAR(A235))</f>
        <v/>
      </c>
      <c r="H235" s="42"/>
    </row>
    <row r="236" customFormat="false" ht="15" hidden="false" customHeight="false" outlineLevel="0" collapsed="false">
      <c r="A236" s="41"/>
      <c r="B236" s="42"/>
      <c r="C236" s="42"/>
      <c r="D236" s="43"/>
      <c r="E236" s="44" t="str">
        <f aca="false">IF(C236="","",IF(COUNTIF(הגדרות!$A$5:$A$8,C236)&gt;0,"הכנסה","הוצאה"))</f>
        <v/>
      </c>
      <c r="F236" s="44" t="str">
        <f aca="false">IF(A236="","",MONTH(A236))</f>
        <v/>
      </c>
      <c r="G236" s="44" t="str">
        <f aca="false">IF(A236="","",YEAR(A236))</f>
        <v/>
      </c>
      <c r="H236" s="42"/>
    </row>
    <row r="237" customFormat="false" ht="15" hidden="false" customHeight="false" outlineLevel="0" collapsed="false">
      <c r="A237" s="41"/>
      <c r="B237" s="42"/>
      <c r="C237" s="42"/>
      <c r="D237" s="43"/>
      <c r="E237" s="44" t="str">
        <f aca="false">IF(C237="","",IF(COUNTIF(הגדרות!$A$5:$A$8,C237)&gt;0,"הכנסה","הוצאה"))</f>
        <v/>
      </c>
      <c r="F237" s="44" t="str">
        <f aca="false">IF(A237="","",MONTH(A237))</f>
        <v/>
      </c>
      <c r="G237" s="44" t="str">
        <f aca="false">IF(A237="","",YEAR(A237))</f>
        <v/>
      </c>
      <c r="H237" s="42"/>
    </row>
    <row r="238" customFormat="false" ht="15" hidden="false" customHeight="false" outlineLevel="0" collapsed="false">
      <c r="A238" s="41"/>
      <c r="B238" s="42"/>
      <c r="C238" s="42"/>
      <c r="D238" s="43"/>
      <c r="E238" s="44" t="str">
        <f aca="false">IF(C238="","",IF(COUNTIF(הגדרות!$A$5:$A$8,C238)&gt;0,"הכנסה","הוצאה"))</f>
        <v/>
      </c>
      <c r="F238" s="44" t="str">
        <f aca="false">IF(A238="","",MONTH(A238))</f>
        <v/>
      </c>
      <c r="G238" s="44" t="str">
        <f aca="false">IF(A238="","",YEAR(A238))</f>
        <v/>
      </c>
      <c r="H238" s="42"/>
    </row>
    <row r="239" customFormat="false" ht="15" hidden="false" customHeight="false" outlineLevel="0" collapsed="false">
      <c r="A239" s="41"/>
      <c r="B239" s="42"/>
      <c r="C239" s="42"/>
      <c r="D239" s="43"/>
      <c r="E239" s="44" t="str">
        <f aca="false">IF(C239="","",IF(COUNTIF(הגדרות!$A$5:$A$8,C239)&gt;0,"הכנסה","הוצאה"))</f>
        <v/>
      </c>
      <c r="F239" s="44" t="str">
        <f aca="false">IF(A239="","",MONTH(A239))</f>
        <v/>
      </c>
      <c r="G239" s="44" t="str">
        <f aca="false">IF(A239="","",YEAR(A239))</f>
        <v/>
      </c>
      <c r="H239" s="42"/>
    </row>
    <row r="240" customFormat="false" ht="15" hidden="false" customHeight="false" outlineLevel="0" collapsed="false">
      <c r="A240" s="41"/>
      <c r="B240" s="42"/>
      <c r="C240" s="42"/>
      <c r="D240" s="43"/>
      <c r="E240" s="44" t="str">
        <f aca="false">IF(C240="","",IF(COUNTIF(הגדרות!$A$5:$A$8,C240)&gt;0,"הכנסה","הוצאה"))</f>
        <v/>
      </c>
      <c r="F240" s="44" t="str">
        <f aca="false">IF(A240="","",MONTH(A240))</f>
        <v/>
      </c>
      <c r="G240" s="44" t="str">
        <f aca="false">IF(A240="","",YEAR(A240))</f>
        <v/>
      </c>
      <c r="H240" s="42"/>
    </row>
    <row r="241" customFormat="false" ht="15" hidden="false" customHeight="false" outlineLevel="0" collapsed="false">
      <c r="A241" s="41"/>
      <c r="B241" s="42"/>
      <c r="C241" s="42"/>
      <c r="D241" s="43"/>
      <c r="E241" s="44" t="str">
        <f aca="false">IF(C241="","",IF(COUNTIF(הגדרות!$A$5:$A$8,C241)&gt;0,"הכנסה","הוצאה"))</f>
        <v/>
      </c>
      <c r="F241" s="44" t="str">
        <f aca="false">IF(A241="","",MONTH(A241))</f>
        <v/>
      </c>
      <c r="G241" s="44" t="str">
        <f aca="false">IF(A241="","",YEAR(A241))</f>
        <v/>
      </c>
      <c r="H241" s="42"/>
    </row>
    <row r="242" customFormat="false" ht="15" hidden="false" customHeight="false" outlineLevel="0" collapsed="false">
      <c r="A242" s="41"/>
      <c r="B242" s="42"/>
      <c r="C242" s="42"/>
      <c r="D242" s="43"/>
      <c r="E242" s="44" t="str">
        <f aca="false">IF(C242="","",IF(COUNTIF(הגדרות!$A$5:$A$8,C242)&gt;0,"הכנסה","הוצאה"))</f>
        <v/>
      </c>
      <c r="F242" s="44" t="str">
        <f aca="false">IF(A242="","",MONTH(A242))</f>
        <v/>
      </c>
      <c r="G242" s="44" t="str">
        <f aca="false">IF(A242="","",YEAR(A242))</f>
        <v/>
      </c>
      <c r="H242" s="42"/>
    </row>
    <row r="243" customFormat="false" ht="15" hidden="false" customHeight="false" outlineLevel="0" collapsed="false">
      <c r="A243" s="41"/>
      <c r="B243" s="42"/>
      <c r="C243" s="42"/>
      <c r="D243" s="43"/>
      <c r="E243" s="44" t="str">
        <f aca="false">IF(C243="","",IF(COUNTIF(הגדרות!$A$5:$A$8,C243)&gt;0,"הכנסה","הוצאה"))</f>
        <v/>
      </c>
      <c r="F243" s="44" t="str">
        <f aca="false">IF(A243="","",MONTH(A243))</f>
        <v/>
      </c>
      <c r="G243" s="44" t="str">
        <f aca="false">IF(A243="","",YEAR(A243))</f>
        <v/>
      </c>
      <c r="H243" s="42"/>
    </row>
    <row r="244" customFormat="false" ht="15" hidden="false" customHeight="false" outlineLevel="0" collapsed="false">
      <c r="A244" s="41"/>
      <c r="B244" s="42"/>
      <c r="C244" s="42"/>
      <c r="D244" s="43"/>
      <c r="E244" s="44" t="str">
        <f aca="false">IF(C244="","",IF(COUNTIF(הגדרות!$A$5:$A$8,C244)&gt;0,"הכנסה","הוצאה"))</f>
        <v/>
      </c>
      <c r="F244" s="44" t="str">
        <f aca="false">IF(A244="","",MONTH(A244))</f>
        <v/>
      </c>
      <c r="G244" s="44" t="str">
        <f aca="false">IF(A244="","",YEAR(A244))</f>
        <v/>
      </c>
      <c r="H244" s="42"/>
    </row>
    <row r="245" customFormat="false" ht="15" hidden="false" customHeight="false" outlineLevel="0" collapsed="false">
      <c r="A245" s="41"/>
      <c r="B245" s="42"/>
      <c r="C245" s="42"/>
      <c r="D245" s="43"/>
      <c r="E245" s="44" t="str">
        <f aca="false">IF(C245="","",IF(COUNTIF(הגדרות!$A$5:$A$8,C245)&gt;0,"הכנסה","הוצאה"))</f>
        <v/>
      </c>
      <c r="F245" s="44" t="str">
        <f aca="false">IF(A245="","",MONTH(A245))</f>
        <v/>
      </c>
      <c r="G245" s="44" t="str">
        <f aca="false">IF(A245="","",YEAR(A245))</f>
        <v/>
      </c>
      <c r="H245" s="42"/>
    </row>
    <row r="246" customFormat="false" ht="15" hidden="false" customHeight="false" outlineLevel="0" collapsed="false">
      <c r="A246" s="41"/>
      <c r="B246" s="42"/>
      <c r="C246" s="42"/>
      <c r="D246" s="43"/>
      <c r="E246" s="44" t="str">
        <f aca="false">IF(C246="","",IF(COUNTIF(הגדרות!$A$5:$A$8,C246)&gt;0,"הכנסה","הוצאה"))</f>
        <v/>
      </c>
      <c r="F246" s="44" t="str">
        <f aca="false">IF(A246="","",MONTH(A246))</f>
        <v/>
      </c>
      <c r="G246" s="44" t="str">
        <f aca="false">IF(A246="","",YEAR(A246))</f>
        <v/>
      </c>
      <c r="H246" s="42"/>
    </row>
    <row r="247" customFormat="false" ht="15" hidden="false" customHeight="false" outlineLevel="0" collapsed="false">
      <c r="A247" s="41"/>
      <c r="B247" s="42"/>
      <c r="C247" s="42"/>
      <c r="D247" s="43"/>
      <c r="E247" s="44" t="str">
        <f aca="false">IF(C247="","",IF(COUNTIF(הגדרות!$A$5:$A$8,C247)&gt;0,"הכנסה","הוצאה"))</f>
        <v/>
      </c>
      <c r="F247" s="44" t="str">
        <f aca="false">IF(A247="","",MONTH(A247))</f>
        <v/>
      </c>
      <c r="G247" s="44" t="str">
        <f aca="false">IF(A247="","",YEAR(A247))</f>
        <v/>
      </c>
      <c r="H247" s="42"/>
    </row>
    <row r="248" customFormat="false" ht="15" hidden="false" customHeight="false" outlineLevel="0" collapsed="false">
      <c r="A248" s="41"/>
      <c r="B248" s="42"/>
      <c r="C248" s="42"/>
      <c r="D248" s="43"/>
      <c r="E248" s="44" t="str">
        <f aca="false">IF(C248="","",IF(COUNTIF(הגדרות!$A$5:$A$8,C248)&gt;0,"הכנסה","הוצאה"))</f>
        <v/>
      </c>
      <c r="F248" s="44" t="str">
        <f aca="false">IF(A248="","",MONTH(A248))</f>
        <v/>
      </c>
      <c r="G248" s="44" t="str">
        <f aca="false">IF(A248="","",YEAR(A248))</f>
        <v/>
      </c>
      <c r="H248" s="42"/>
    </row>
    <row r="249" customFormat="false" ht="15" hidden="false" customHeight="false" outlineLevel="0" collapsed="false">
      <c r="A249" s="41"/>
      <c r="B249" s="42"/>
      <c r="C249" s="42"/>
      <c r="D249" s="43"/>
      <c r="E249" s="44" t="str">
        <f aca="false">IF(C249="","",IF(COUNTIF(הגדרות!$A$5:$A$8,C249)&gt;0,"הכנסה","הוצאה"))</f>
        <v/>
      </c>
      <c r="F249" s="44" t="str">
        <f aca="false">IF(A249="","",MONTH(A249))</f>
        <v/>
      </c>
      <c r="G249" s="44" t="str">
        <f aca="false">IF(A249="","",YEAR(A249))</f>
        <v/>
      </c>
      <c r="H249" s="42"/>
    </row>
    <row r="250" customFormat="false" ht="15" hidden="false" customHeight="false" outlineLevel="0" collapsed="false">
      <c r="A250" s="41"/>
      <c r="B250" s="42"/>
      <c r="C250" s="42"/>
      <c r="D250" s="43"/>
      <c r="E250" s="44" t="str">
        <f aca="false">IF(C250="","",IF(COUNTIF(הגדרות!$A$5:$A$8,C250)&gt;0,"הכנסה","הוצאה"))</f>
        <v/>
      </c>
      <c r="F250" s="44" t="str">
        <f aca="false">IF(A250="","",MONTH(A250))</f>
        <v/>
      </c>
      <c r="G250" s="44" t="str">
        <f aca="false">IF(A250="","",YEAR(A250))</f>
        <v/>
      </c>
      <c r="H250" s="42"/>
    </row>
    <row r="251" customFormat="false" ht="15" hidden="false" customHeight="false" outlineLevel="0" collapsed="false">
      <c r="A251" s="41"/>
      <c r="B251" s="42"/>
      <c r="C251" s="42"/>
      <c r="D251" s="43"/>
      <c r="E251" s="44" t="str">
        <f aca="false">IF(C251="","",IF(COUNTIF(הגדרות!$A$5:$A$8,C251)&gt;0,"הכנסה","הוצאה"))</f>
        <v/>
      </c>
      <c r="F251" s="44" t="str">
        <f aca="false">IF(A251="","",MONTH(A251))</f>
        <v/>
      </c>
      <c r="G251" s="44" t="str">
        <f aca="false">IF(A251="","",YEAR(A251))</f>
        <v/>
      </c>
      <c r="H251" s="42"/>
    </row>
    <row r="252" customFormat="false" ht="15" hidden="false" customHeight="false" outlineLevel="0" collapsed="false">
      <c r="A252" s="41"/>
      <c r="B252" s="42"/>
      <c r="C252" s="42"/>
      <c r="D252" s="43"/>
      <c r="E252" s="44" t="str">
        <f aca="false">IF(C252="","",IF(COUNTIF(הגדרות!$A$5:$A$8,C252)&gt;0,"הכנסה","הוצאה"))</f>
        <v/>
      </c>
      <c r="F252" s="44" t="str">
        <f aca="false">IF(A252="","",MONTH(A252))</f>
        <v/>
      </c>
      <c r="G252" s="44" t="str">
        <f aca="false">IF(A252="","",YEAR(A252))</f>
        <v/>
      </c>
      <c r="H252" s="42"/>
    </row>
    <row r="253" customFormat="false" ht="15" hidden="false" customHeight="false" outlineLevel="0" collapsed="false">
      <c r="A253" s="41"/>
      <c r="B253" s="42"/>
      <c r="C253" s="42"/>
      <c r="D253" s="43"/>
      <c r="E253" s="44" t="str">
        <f aca="false">IF(C253="","",IF(COUNTIF(הגדרות!$A$5:$A$8,C253)&gt;0,"הכנסה","הוצאה"))</f>
        <v/>
      </c>
      <c r="F253" s="44" t="str">
        <f aca="false">IF(A253="","",MONTH(A253))</f>
        <v/>
      </c>
      <c r="G253" s="44" t="str">
        <f aca="false">IF(A253="","",YEAR(A253))</f>
        <v/>
      </c>
      <c r="H253" s="42"/>
    </row>
    <row r="254" customFormat="false" ht="15" hidden="false" customHeight="false" outlineLevel="0" collapsed="false">
      <c r="A254" s="41"/>
      <c r="B254" s="42"/>
      <c r="C254" s="42"/>
      <c r="D254" s="43"/>
      <c r="E254" s="44" t="str">
        <f aca="false">IF(C254="","",IF(COUNTIF(הגדרות!$A$5:$A$8,C254)&gt;0,"הכנסה","הוצאה"))</f>
        <v/>
      </c>
      <c r="F254" s="44" t="str">
        <f aca="false">IF(A254="","",MONTH(A254))</f>
        <v/>
      </c>
      <c r="G254" s="44" t="str">
        <f aca="false">IF(A254="","",YEAR(A254))</f>
        <v/>
      </c>
      <c r="H254" s="42"/>
    </row>
    <row r="255" customFormat="false" ht="15" hidden="false" customHeight="false" outlineLevel="0" collapsed="false">
      <c r="A255" s="41"/>
      <c r="B255" s="42"/>
      <c r="C255" s="42"/>
      <c r="D255" s="43"/>
      <c r="E255" s="44" t="str">
        <f aca="false">IF(C255="","",IF(COUNTIF(הגדרות!$A$5:$A$8,C255)&gt;0,"הכנסה","הוצאה"))</f>
        <v/>
      </c>
      <c r="F255" s="44" t="str">
        <f aca="false">IF(A255="","",MONTH(A255))</f>
        <v/>
      </c>
      <c r="G255" s="44" t="str">
        <f aca="false">IF(A255="","",YEAR(A255))</f>
        <v/>
      </c>
      <c r="H255" s="42"/>
    </row>
    <row r="256" customFormat="false" ht="15" hidden="false" customHeight="false" outlineLevel="0" collapsed="false">
      <c r="A256" s="41"/>
      <c r="B256" s="42"/>
      <c r="C256" s="42"/>
      <c r="D256" s="43"/>
      <c r="E256" s="44" t="str">
        <f aca="false">IF(C256="","",IF(COUNTIF(הגדרות!$A$5:$A$8,C256)&gt;0,"הכנסה","הוצאה"))</f>
        <v/>
      </c>
      <c r="F256" s="44" t="str">
        <f aca="false">IF(A256="","",MONTH(A256))</f>
        <v/>
      </c>
      <c r="G256" s="44" t="str">
        <f aca="false">IF(A256="","",YEAR(A256))</f>
        <v/>
      </c>
      <c r="H256" s="42"/>
    </row>
    <row r="257" customFormat="false" ht="15" hidden="false" customHeight="false" outlineLevel="0" collapsed="false">
      <c r="A257" s="41"/>
      <c r="B257" s="42"/>
      <c r="C257" s="42"/>
      <c r="D257" s="43"/>
      <c r="E257" s="44" t="str">
        <f aca="false">IF(C257="","",IF(COUNTIF(הגדרות!$A$5:$A$8,C257)&gt;0,"הכנסה","הוצאה"))</f>
        <v/>
      </c>
      <c r="F257" s="44" t="str">
        <f aca="false">IF(A257="","",MONTH(A257))</f>
        <v/>
      </c>
      <c r="G257" s="44" t="str">
        <f aca="false">IF(A257="","",YEAR(A257))</f>
        <v/>
      </c>
      <c r="H257" s="42"/>
    </row>
    <row r="258" customFormat="false" ht="15" hidden="false" customHeight="false" outlineLevel="0" collapsed="false">
      <c r="A258" s="41"/>
      <c r="B258" s="42"/>
      <c r="C258" s="42"/>
      <c r="D258" s="43"/>
      <c r="E258" s="44" t="str">
        <f aca="false">IF(C258="","",IF(COUNTIF(הגדרות!$A$5:$A$8,C258)&gt;0,"הכנסה","הוצאה"))</f>
        <v/>
      </c>
      <c r="F258" s="44" t="str">
        <f aca="false">IF(A258="","",MONTH(A258))</f>
        <v/>
      </c>
      <c r="G258" s="44" t="str">
        <f aca="false">IF(A258="","",YEAR(A258))</f>
        <v/>
      </c>
      <c r="H258" s="42"/>
    </row>
    <row r="259" customFormat="false" ht="15" hidden="false" customHeight="false" outlineLevel="0" collapsed="false">
      <c r="A259" s="41"/>
      <c r="B259" s="42"/>
      <c r="C259" s="42"/>
      <c r="D259" s="43"/>
      <c r="E259" s="44" t="str">
        <f aca="false">IF(C259="","",IF(COUNTIF(הגדרות!$A$5:$A$8,C259)&gt;0,"הכנסה","הוצאה"))</f>
        <v/>
      </c>
      <c r="F259" s="44" t="str">
        <f aca="false">IF(A259="","",MONTH(A259))</f>
        <v/>
      </c>
      <c r="G259" s="44" t="str">
        <f aca="false">IF(A259="","",YEAR(A259))</f>
        <v/>
      </c>
      <c r="H259" s="42"/>
    </row>
    <row r="260" customFormat="false" ht="15" hidden="false" customHeight="false" outlineLevel="0" collapsed="false">
      <c r="A260" s="41"/>
      <c r="B260" s="42"/>
      <c r="C260" s="42"/>
      <c r="D260" s="43"/>
      <c r="E260" s="44" t="str">
        <f aca="false">IF(C260="","",IF(COUNTIF(הגדרות!$A$5:$A$8,C260)&gt;0,"הכנסה","הוצאה"))</f>
        <v/>
      </c>
      <c r="F260" s="44" t="str">
        <f aca="false">IF(A260="","",MONTH(A260))</f>
        <v/>
      </c>
      <c r="G260" s="44" t="str">
        <f aca="false">IF(A260="","",YEAR(A260))</f>
        <v/>
      </c>
      <c r="H260" s="42"/>
    </row>
    <row r="261" customFormat="false" ht="15" hidden="false" customHeight="false" outlineLevel="0" collapsed="false">
      <c r="A261" s="41"/>
      <c r="B261" s="42"/>
      <c r="C261" s="42"/>
      <c r="D261" s="43"/>
      <c r="E261" s="44" t="str">
        <f aca="false">IF(C261="","",IF(COUNTIF(הגדרות!$A$5:$A$8,C261)&gt;0,"הכנסה","הוצאה"))</f>
        <v/>
      </c>
      <c r="F261" s="44" t="str">
        <f aca="false">IF(A261="","",MONTH(A261))</f>
        <v/>
      </c>
      <c r="G261" s="44" t="str">
        <f aca="false">IF(A261="","",YEAR(A261))</f>
        <v/>
      </c>
      <c r="H261" s="42"/>
    </row>
    <row r="262" customFormat="false" ht="15" hidden="false" customHeight="false" outlineLevel="0" collapsed="false">
      <c r="A262" s="41"/>
      <c r="B262" s="42"/>
      <c r="C262" s="42"/>
      <c r="D262" s="43"/>
      <c r="E262" s="44" t="str">
        <f aca="false">IF(C262="","",IF(COUNTIF(הגדרות!$A$5:$A$8,C262)&gt;0,"הכנסה","הוצאה"))</f>
        <v/>
      </c>
      <c r="F262" s="44" t="str">
        <f aca="false">IF(A262="","",MONTH(A262))</f>
        <v/>
      </c>
      <c r="G262" s="44" t="str">
        <f aca="false">IF(A262="","",YEAR(A262))</f>
        <v/>
      </c>
      <c r="H262" s="42"/>
    </row>
    <row r="263" customFormat="false" ht="15" hidden="false" customHeight="false" outlineLevel="0" collapsed="false">
      <c r="A263" s="41"/>
      <c r="B263" s="42"/>
      <c r="C263" s="42"/>
      <c r="D263" s="43"/>
      <c r="E263" s="44" t="str">
        <f aca="false">IF(C263="","",IF(COUNTIF(הגדרות!$A$5:$A$8,C263)&gt;0,"הכנסה","הוצאה"))</f>
        <v/>
      </c>
      <c r="F263" s="44" t="str">
        <f aca="false">IF(A263="","",MONTH(A263))</f>
        <v/>
      </c>
      <c r="G263" s="44" t="str">
        <f aca="false">IF(A263="","",YEAR(A263))</f>
        <v/>
      </c>
      <c r="H263" s="42"/>
    </row>
    <row r="264" customFormat="false" ht="15" hidden="false" customHeight="false" outlineLevel="0" collapsed="false">
      <c r="A264" s="41"/>
      <c r="B264" s="42"/>
      <c r="C264" s="42"/>
      <c r="D264" s="43"/>
      <c r="E264" s="44" t="str">
        <f aca="false">IF(C264="","",IF(COUNTIF(הגדרות!$A$5:$A$8,C264)&gt;0,"הכנסה","הוצאה"))</f>
        <v/>
      </c>
      <c r="F264" s="44" t="str">
        <f aca="false">IF(A264="","",MONTH(A264))</f>
        <v/>
      </c>
      <c r="G264" s="44" t="str">
        <f aca="false">IF(A264="","",YEAR(A264))</f>
        <v/>
      </c>
      <c r="H264" s="42"/>
    </row>
    <row r="265" customFormat="false" ht="15" hidden="false" customHeight="false" outlineLevel="0" collapsed="false">
      <c r="A265" s="41"/>
      <c r="B265" s="42"/>
      <c r="C265" s="42"/>
      <c r="D265" s="43"/>
      <c r="E265" s="44" t="str">
        <f aca="false">IF(C265="","",IF(COUNTIF(הגדרות!$A$5:$A$8,C265)&gt;0,"הכנסה","הוצאה"))</f>
        <v/>
      </c>
      <c r="F265" s="44" t="str">
        <f aca="false">IF(A265="","",MONTH(A265))</f>
        <v/>
      </c>
      <c r="G265" s="44" t="str">
        <f aca="false">IF(A265="","",YEAR(A265))</f>
        <v/>
      </c>
      <c r="H265" s="42"/>
    </row>
    <row r="266" customFormat="false" ht="15" hidden="false" customHeight="false" outlineLevel="0" collapsed="false">
      <c r="A266" s="41"/>
      <c r="B266" s="42"/>
      <c r="C266" s="42"/>
      <c r="D266" s="43"/>
      <c r="E266" s="44" t="str">
        <f aca="false">IF(C266="","",IF(COUNTIF(הגדרות!$A$5:$A$8,C266)&gt;0,"הכנסה","הוצאה"))</f>
        <v/>
      </c>
      <c r="F266" s="44" t="str">
        <f aca="false">IF(A266="","",MONTH(A266))</f>
        <v/>
      </c>
      <c r="G266" s="44" t="str">
        <f aca="false">IF(A266="","",YEAR(A266))</f>
        <v/>
      </c>
      <c r="H266" s="42"/>
    </row>
    <row r="267" customFormat="false" ht="15" hidden="false" customHeight="false" outlineLevel="0" collapsed="false">
      <c r="A267" s="41"/>
      <c r="B267" s="42"/>
      <c r="C267" s="42"/>
      <c r="D267" s="43"/>
      <c r="E267" s="44" t="str">
        <f aca="false">IF(C267="","",IF(COUNTIF(הגדרות!$A$5:$A$8,C267)&gt;0,"הכנסה","הוצאה"))</f>
        <v/>
      </c>
      <c r="F267" s="44" t="str">
        <f aca="false">IF(A267="","",MONTH(A267))</f>
        <v/>
      </c>
      <c r="G267" s="44" t="str">
        <f aca="false">IF(A267="","",YEAR(A267))</f>
        <v/>
      </c>
      <c r="H267" s="42"/>
    </row>
    <row r="268" customFormat="false" ht="15" hidden="false" customHeight="false" outlineLevel="0" collapsed="false">
      <c r="A268" s="41"/>
      <c r="B268" s="42"/>
      <c r="C268" s="42"/>
      <c r="D268" s="43"/>
      <c r="E268" s="44" t="str">
        <f aca="false">IF(C268="","",IF(COUNTIF(הגדרות!$A$5:$A$8,C268)&gt;0,"הכנסה","הוצאה"))</f>
        <v/>
      </c>
      <c r="F268" s="44" t="str">
        <f aca="false">IF(A268="","",MONTH(A268))</f>
        <v/>
      </c>
      <c r="G268" s="44" t="str">
        <f aca="false">IF(A268="","",YEAR(A268))</f>
        <v/>
      </c>
      <c r="H268" s="42"/>
    </row>
    <row r="269" customFormat="false" ht="15" hidden="false" customHeight="false" outlineLevel="0" collapsed="false">
      <c r="A269" s="41"/>
      <c r="B269" s="42"/>
      <c r="C269" s="42"/>
      <c r="D269" s="43"/>
      <c r="E269" s="44" t="str">
        <f aca="false">IF(C269="","",IF(COUNTIF(הגדרות!$A$5:$A$8,C269)&gt;0,"הכנסה","הוצאה"))</f>
        <v/>
      </c>
      <c r="F269" s="44" t="str">
        <f aca="false">IF(A269="","",MONTH(A269))</f>
        <v/>
      </c>
      <c r="G269" s="44" t="str">
        <f aca="false">IF(A269="","",YEAR(A269))</f>
        <v/>
      </c>
      <c r="H269" s="42"/>
    </row>
    <row r="270" customFormat="false" ht="15" hidden="false" customHeight="false" outlineLevel="0" collapsed="false">
      <c r="A270" s="41"/>
      <c r="B270" s="42"/>
      <c r="C270" s="42"/>
      <c r="D270" s="43"/>
      <c r="E270" s="44" t="str">
        <f aca="false">IF(C270="","",IF(COUNTIF(הגדרות!$A$5:$A$8,C270)&gt;0,"הכנסה","הוצאה"))</f>
        <v/>
      </c>
      <c r="F270" s="44" t="str">
        <f aca="false">IF(A270="","",MONTH(A270))</f>
        <v/>
      </c>
      <c r="G270" s="44" t="str">
        <f aca="false">IF(A270="","",YEAR(A270))</f>
        <v/>
      </c>
      <c r="H270" s="42"/>
    </row>
    <row r="271" customFormat="false" ht="15" hidden="false" customHeight="false" outlineLevel="0" collapsed="false">
      <c r="A271" s="41"/>
      <c r="B271" s="42"/>
      <c r="C271" s="42"/>
      <c r="D271" s="43"/>
      <c r="E271" s="44" t="str">
        <f aca="false">IF(C271="","",IF(COUNTIF(הגדרות!$A$5:$A$8,C271)&gt;0,"הכנסה","הוצאה"))</f>
        <v/>
      </c>
      <c r="F271" s="44" t="str">
        <f aca="false">IF(A271="","",MONTH(A271))</f>
        <v/>
      </c>
      <c r="G271" s="44" t="str">
        <f aca="false">IF(A271="","",YEAR(A271))</f>
        <v/>
      </c>
      <c r="H271" s="42"/>
    </row>
    <row r="272" customFormat="false" ht="15" hidden="false" customHeight="false" outlineLevel="0" collapsed="false">
      <c r="A272" s="41"/>
      <c r="B272" s="42"/>
      <c r="C272" s="42"/>
      <c r="D272" s="43"/>
      <c r="E272" s="44" t="str">
        <f aca="false">IF(C272="","",IF(COUNTIF(הגדרות!$A$5:$A$8,C272)&gt;0,"הכנסה","הוצאה"))</f>
        <v/>
      </c>
      <c r="F272" s="44" t="str">
        <f aca="false">IF(A272="","",MONTH(A272))</f>
        <v/>
      </c>
      <c r="G272" s="44" t="str">
        <f aca="false">IF(A272="","",YEAR(A272))</f>
        <v/>
      </c>
      <c r="H272" s="42"/>
    </row>
    <row r="273" customFormat="false" ht="15" hidden="false" customHeight="false" outlineLevel="0" collapsed="false">
      <c r="A273" s="41"/>
      <c r="B273" s="42"/>
      <c r="C273" s="42"/>
      <c r="D273" s="43"/>
      <c r="E273" s="44" t="str">
        <f aca="false">IF(C273="","",IF(COUNTIF(הגדרות!$A$5:$A$8,C273)&gt;0,"הכנסה","הוצאה"))</f>
        <v/>
      </c>
      <c r="F273" s="44" t="str">
        <f aca="false">IF(A273="","",MONTH(A273))</f>
        <v/>
      </c>
      <c r="G273" s="44" t="str">
        <f aca="false">IF(A273="","",YEAR(A273))</f>
        <v/>
      </c>
      <c r="H273" s="42"/>
    </row>
    <row r="274" customFormat="false" ht="15" hidden="false" customHeight="false" outlineLevel="0" collapsed="false">
      <c r="A274" s="41"/>
      <c r="B274" s="42"/>
      <c r="C274" s="42"/>
      <c r="D274" s="43"/>
      <c r="E274" s="44" t="str">
        <f aca="false">IF(C274="","",IF(COUNTIF(הגדרות!$A$5:$A$8,C274)&gt;0,"הכנסה","הוצאה"))</f>
        <v/>
      </c>
      <c r="F274" s="44" t="str">
        <f aca="false">IF(A274="","",MONTH(A274))</f>
        <v/>
      </c>
      <c r="G274" s="44" t="str">
        <f aca="false">IF(A274="","",YEAR(A274))</f>
        <v/>
      </c>
      <c r="H274" s="42"/>
    </row>
    <row r="275" customFormat="false" ht="15" hidden="false" customHeight="false" outlineLevel="0" collapsed="false">
      <c r="A275" s="41"/>
      <c r="B275" s="42"/>
      <c r="C275" s="42"/>
      <c r="D275" s="43"/>
      <c r="E275" s="44" t="str">
        <f aca="false">IF(C275="","",IF(COUNTIF(הגדרות!$A$5:$A$8,C275)&gt;0,"הכנסה","הוצאה"))</f>
        <v/>
      </c>
      <c r="F275" s="44" t="str">
        <f aca="false">IF(A275="","",MONTH(A275))</f>
        <v/>
      </c>
      <c r="G275" s="44" t="str">
        <f aca="false">IF(A275="","",YEAR(A275))</f>
        <v/>
      </c>
      <c r="H275" s="42"/>
    </row>
    <row r="276" customFormat="false" ht="15" hidden="false" customHeight="false" outlineLevel="0" collapsed="false">
      <c r="A276" s="41"/>
      <c r="B276" s="42"/>
      <c r="C276" s="42"/>
      <c r="D276" s="43"/>
      <c r="E276" s="44" t="str">
        <f aca="false">IF(C276="","",IF(COUNTIF(הגדרות!$A$5:$A$8,C276)&gt;0,"הכנסה","הוצאה"))</f>
        <v/>
      </c>
      <c r="F276" s="44" t="str">
        <f aca="false">IF(A276="","",MONTH(A276))</f>
        <v/>
      </c>
      <c r="G276" s="44" t="str">
        <f aca="false">IF(A276="","",YEAR(A276))</f>
        <v/>
      </c>
      <c r="H276" s="42"/>
    </row>
    <row r="277" customFormat="false" ht="15" hidden="false" customHeight="false" outlineLevel="0" collapsed="false">
      <c r="A277" s="41"/>
      <c r="B277" s="42"/>
      <c r="C277" s="42"/>
      <c r="D277" s="43"/>
      <c r="E277" s="44" t="str">
        <f aca="false">IF(C277="","",IF(COUNTIF(הגדרות!$A$5:$A$8,C277)&gt;0,"הכנסה","הוצאה"))</f>
        <v/>
      </c>
      <c r="F277" s="44" t="str">
        <f aca="false">IF(A277="","",MONTH(A277))</f>
        <v/>
      </c>
      <c r="G277" s="44" t="str">
        <f aca="false">IF(A277="","",YEAR(A277))</f>
        <v/>
      </c>
      <c r="H277" s="42"/>
    </row>
    <row r="278" customFormat="false" ht="15" hidden="false" customHeight="false" outlineLevel="0" collapsed="false">
      <c r="A278" s="41"/>
      <c r="B278" s="42"/>
      <c r="C278" s="42"/>
      <c r="D278" s="43"/>
      <c r="E278" s="44" t="str">
        <f aca="false">IF(C278="","",IF(COUNTIF(הגדרות!$A$5:$A$8,C278)&gt;0,"הכנסה","הוצאה"))</f>
        <v/>
      </c>
      <c r="F278" s="44" t="str">
        <f aca="false">IF(A278="","",MONTH(A278))</f>
        <v/>
      </c>
      <c r="G278" s="44" t="str">
        <f aca="false">IF(A278="","",YEAR(A278))</f>
        <v/>
      </c>
      <c r="H278" s="42"/>
    </row>
    <row r="279" customFormat="false" ht="15" hidden="false" customHeight="false" outlineLevel="0" collapsed="false">
      <c r="A279" s="41"/>
      <c r="B279" s="42"/>
      <c r="C279" s="42"/>
      <c r="D279" s="43"/>
      <c r="E279" s="44" t="str">
        <f aca="false">IF(C279="","",IF(COUNTIF(הגדרות!$A$5:$A$8,C279)&gt;0,"הכנסה","הוצאה"))</f>
        <v/>
      </c>
      <c r="F279" s="44" t="str">
        <f aca="false">IF(A279="","",MONTH(A279))</f>
        <v/>
      </c>
      <c r="G279" s="44" t="str">
        <f aca="false">IF(A279="","",YEAR(A279))</f>
        <v/>
      </c>
      <c r="H279" s="42"/>
    </row>
    <row r="280" customFormat="false" ht="15" hidden="false" customHeight="false" outlineLevel="0" collapsed="false">
      <c r="A280" s="41"/>
      <c r="B280" s="42"/>
      <c r="C280" s="42"/>
      <c r="D280" s="43"/>
      <c r="E280" s="44" t="str">
        <f aca="false">IF(C280="","",IF(COUNTIF(הגדרות!$A$5:$A$8,C280)&gt;0,"הכנסה","הוצאה"))</f>
        <v/>
      </c>
      <c r="F280" s="44" t="str">
        <f aca="false">IF(A280="","",MONTH(A280))</f>
        <v/>
      </c>
      <c r="G280" s="44" t="str">
        <f aca="false">IF(A280="","",YEAR(A280))</f>
        <v/>
      </c>
      <c r="H280" s="42"/>
    </row>
    <row r="281" customFormat="false" ht="15" hidden="false" customHeight="false" outlineLevel="0" collapsed="false">
      <c r="A281" s="41"/>
      <c r="B281" s="42"/>
      <c r="C281" s="42"/>
      <c r="D281" s="43"/>
      <c r="E281" s="44" t="str">
        <f aca="false">IF(C281="","",IF(COUNTIF(הגדרות!$A$5:$A$8,C281)&gt;0,"הכנסה","הוצאה"))</f>
        <v/>
      </c>
      <c r="F281" s="44" t="str">
        <f aca="false">IF(A281="","",MONTH(A281))</f>
        <v/>
      </c>
      <c r="G281" s="44" t="str">
        <f aca="false">IF(A281="","",YEAR(A281))</f>
        <v/>
      </c>
      <c r="H281" s="42"/>
    </row>
    <row r="282" customFormat="false" ht="15" hidden="false" customHeight="false" outlineLevel="0" collapsed="false">
      <c r="A282" s="41"/>
      <c r="B282" s="42"/>
      <c r="C282" s="42"/>
      <c r="D282" s="43"/>
      <c r="E282" s="44" t="str">
        <f aca="false">IF(C282="","",IF(COUNTIF(הגדרות!$A$5:$A$8,C282)&gt;0,"הכנסה","הוצאה"))</f>
        <v/>
      </c>
      <c r="F282" s="44" t="str">
        <f aca="false">IF(A282="","",MONTH(A282))</f>
        <v/>
      </c>
      <c r="G282" s="44" t="str">
        <f aca="false">IF(A282="","",YEAR(A282))</f>
        <v/>
      </c>
      <c r="H282" s="42"/>
    </row>
    <row r="283" customFormat="false" ht="15" hidden="false" customHeight="false" outlineLevel="0" collapsed="false">
      <c r="A283" s="41"/>
      <c r="B283" s="42"/>
      <c r="C283" s="42"/>
      <c r="D283" s="43"/>
      <c r="E283" s="44" t="str">
        <f aca="false">IF(C283="","",IF(COUNTIF(הגדרות!$A$5:$A$8,C283)&gt;0,"הכנסה","הוצאה"))</f>
        <v/>
      </c>
      <c r="F283" s="44" t="str">
        <f aca="false">IF(A283="","",MONTH(A283))</f>
        <v/>
      </c>
      <c r="G283" s="44" t="str">
        <f aca="false">IF(A283="","",YEAR(A283))</f>
        <v/>
      </c>
      <c r="H283" s="42"/>
    </row>
    <row r="284" customFormat="false" ht="15" hidden="false" customHeight="false" outlineLevel="0" collapsed="false">
      <c r="A284" s="41"/>
      <c r="B284" s="42"/>
      <c r="C284" s="42"/>
      <c r="D284" s="43"/>
      <c r="E284" s="44" t="str">
        <f aca="false">IF(C284="","",IF(COUNTIF(הגדרות!$A$5:$A$8,C284)&gt;0,"הכנסה","הוצאה"))</f>
        <v/>
      </c>
      <c r="F284" s="44" t="str">
        <f aca="false">IF(A284="","",MONTH(A284))</f>
        <v/>
      </c>
      <c r="G284" s="44" t="str">
        <f aca="false">IF(A284="","",YEAR(A284))</f>
        <v/>
      </c>
      <c r="H284" s="42"/>
    </row>
    <row r="285" customFormat="false" ht="15" hidden="false" customHeight="false" outlineLevel="0" collapsed="false">
      <c r="A285" s="41"/>
      <c r="B285" s="42"/>
      <c r="C285" s="42"/>
      <c r="D285" s="43"/>
      <c r="E285" s="44" t="str">
        <f aca="false">IF(C285="","",IF(COUNTIF(הגדרות!$A$5:$A$8,C285)&gt;0,"הכנסה","הוצאה"))</f>
        <v/>
      </c>
      <c r="F285" s="44" t="str">
        <f aca="false">IF(A285="","",MONTH(A285))</f>
        <v/>
      </c>
      <c r="G285" s="44" t="str">
        <f aca="false">IF(A285="","",YEAR(A285))</f>
        <v/>
      </c>
      <c r="H285" s="42"/>
    </row>
    <row r="286" customFormat="false" ht="15" hidden="false" customHeight="false" outlineLevel="0" collapsed="false">
      <c r="A286" s="41"/>
      <c r="B286" s="42"/>
      <c r="C286" s="42"/>
      <c r="D286" s="43"/>
      <c r="E286" s="44" t="str">
        <f aca="false">IF(C286="","",IF(COUNTIF(הגדרות!$A$5:$A$8,C286)&gt;0,"הכנסה","הוצאה"))</f>
        <v/>
      </c>
      <c r="F286" s="44" t="str">
        <f aca="false">IF(A286="","",MONTH(A286))</f>
        <v/>
      </c>
      <c r="G286" s="44" t="str">
        <f aca="false">IF(A286="","",YEAR(A286))</f>
        <v/>
      </c>
      <c r="H286" s="42"/>
    </row>
    <row r="287" customFormat="false" ht="15" hidden="false" customHeight="false" outlineLevel="0" collapsed="false">
      <c r="A287" s="41"/>
      <c r="B287" s="42"/>
      <c r="C287" s="42"/>
      <c r="D287" s="43"/>
      <c r="E287" s="44" t="str">
        <f aca="false">IF(C287="","",IF(COUNTIF(הגדרות!$A$5:$A$8,C287)&gt;0,"הכנסה","הוצאה"))</f>
        <v/>
      </c>
      <c r="F287" s="44" t="str">
        <f aca="false">IF(A287="","",MONTH(A287))</f>
        <v/>
      </c>
      <c r="G287" s="44" t="str">
        <f aca="false">IF(A287="","",YEAR(A287))</f>
        <v/>
      </c>
      <c r="H287" s="42"/>
    </row>
    <row r="288" customFormat="false" ht="15" hidden="false" customHeight="false" outlineLevel="0" collapsed="false">
      <c r="A288" s="41"/>
      <c r="B288" s="42"/>
      <c r="C288" s="42"/>
      <c r="D288" s="43"/>
      <c r="E288" s="44" t="str">
        <f aca="false">IF(C288="","",IF(COUNTIF(הגדרות!$A$5:$A$8,C288)&gt;0,"הכנסה","הוצאה"))</f>
        <v/>
      </c>
      <c r="F288" s="44" t="str">
        <f aca="false">IF(A288="","",MONTH(A288))</f>
        <v/>
      </c>
      <c r="G288" s="44" t="str">
        <f aca="false">IF(A288="","",YEAR(A288))</f>
        <v/>
      </c>
      <c r="H288" s="42"/>
    </row>
    <row r="289" customFormat="false" ht="15" hidden="false" customHeight="false" outlineLevel="0" collapsed="false">
      <c r="A289" s="41"/>
      <c r="B289" s="42"/>
      <c r="C289" s="42"/>
      <c r="D289" s="43"/>
      <c r="E289" s="44" t="str">
        <f aca="false">IF(C289="","",IF(COUNTIF(הגדרות!$A$5:$A$8,C289)&gt;0,"הכנסה","הוצאה"))</f>
        <v/>
      </c>
      <c r="F289" s="44" t="str">
        <f aca="false">IF(A289="","",MONTH(A289))</f>
        <v/>
      </c>
      <c r="G289" s="44" t="str">
        <f aca="false">IF(A289="","",YEAR(A289))</f>
        <v/>
      </c>
      <c r="H289" s="42"/>
    </row>
    <row r="290" customFormat="false" ht="15" hidden="false" customHeight="false" outlineLevel="0" collapsed="false">
      <c r="A290" s="41"/>
      <c r="B290" s="42"/>
      <c r="C290" s="42"/>
      <c r="D290" s="43"/>
      <c r="E290" s="44" t="str">
        <f aca="false">IF(C290="","",IF(COUNTIF(הגדרות!$A$5:$A$8,C290)&gt;0,"הכנסה","הוצאה"))</f>
        <v/>
      </c>
      <c r="F290" s="44" t="str">
        <f aca="false">IF(A290="","",MONTH(A290))</f>
        <v/>
      </c>
      <c r="G290" s="44" t="str">
        <f aca="false">IF(A290="","",YEAR(A290))</f>
        <v/>
      </c>
      <c r="H290" s="42"/>
    </row>
    <row r="291" customFormat="false" ht="15" hidden="false" customHeight="false" outlineLevel="0" collapsed="false">
      <c r="A291" s="41"/>
      <c r="B291" s="42"/>
      <c r="C291" s="42"/>
      <c r="D291" s="43"/>
      <c r="E291" s="44" t="str">
        <f aca="false">IF(C291="","",IF(COUNTIF(הגדרות!$A$5:$A$8,C291)&gt;0,"הכנסה","הוצאה"))</f>
        <v/>
      </c>
      <c r="F291" s="44" t="str">
        <f aca="false">IF(A291="","",MONTH(A291))</f>
        <v/>
      </c>
      <c r="G291" s="44" t="str">
        <f aca="false">IF(A291="","",YEAR(A291))</f>
        <v/>
      </c>
      <c r="H291" s="42"/>
    </row>
    <row r="292" customFormat="false" ht="15" hidden="false" customHeight="false" outlineLevel="0" collapsed="false">
      <c r="A292" s="41"/>
      <c r="B292" s="42"/>
      <c r="C292" s="42"/>
      <c r="D292" s="43"/>
      <c r="E292" s="44" t="str">
        <f aca="false">IF(C292="","",IF(COUNTIF(הגדרות!$A$5:$A$8,C292)&gt;0,"הכנסה","הוצאה"))</f>
        <v/>
      </c>
      <c r="F292" s="44" t="str">
        <f aca="false">IF(A292="","",MONTH(A292))</f>
        <v/>
      </c>
      <c r="G292" s="44" t="str">
        <f aca="false">IF(A292="","",YEAR(A292))</f>
        <v/>
      </c>
      <c r="H292" s="42"/>
    </row>
    <row r="293" customFormat="false" ht="15" hidden="false" customHeight="false" outlineLevel="0" collapsed="false">
      <c r="A293" s="41"/>
      <c r="B293" s="42"/>
      <c r="C293" s="42"/>
      <c r="D293" s="43"/>
      <c r="E293" s="44" t="str">
        <f aca="false">IF(C293="","",IF(COUNTIF(הגדרות!$A$5:$A$8,C293)&gt;0,"הכנסה","הוצאה"))</f>
        <v/>
      </c>
      <c r="F293" s="44" t="str">
        <f aca="false">IF(A293="","",MONTH(A293))</f>
        <v/>
      </c>
      <c r="G293" s="44" t="str">
        <f aca="false">IF(A293="","",YEAR(A293))</f>
        <v/>
      </c>
      <c r="H293" s="42"/>
    </row>
    <row r="294" customFormat="false" ht="15" hidden="false" customHeight="false" outlineLevel="0" collapsed="false">
      <c r="A294" s="41"/>
      <c r="B294" s="42"/>
      <c r="C294" s="42"/>
      <c r="D294" s="43"/>
      <c r="E294" s="44" t="str">
        <f aca="false">IF(C294="","",IF(COUNTIF(הגדרות!$A$5:$A$8,C294)&gt;0,"הכנסה","הוצאה"))</f>
        <v/>
      </c>
      <c r="F294" s="44" t="str">
        <f aca="false">IF(A294="","",MONTH(A294))</f>
        <v/>
      </c>
      <c r="G294" s="44" t="str">
        <f aca="false">IF(A294="","",YEAR(A294))</f>
        <v/>
      </c>
      <c r="H294" s="42"/>
    </row>
    <row r="295" customFormat="false" ht="15" hidden="false" customHeight="false" outlineLevel="0" collapsed="false">
      <c r="A295" s="41"/>
      <c r="B295" s="42"/>
      <c r="C295" s="42"/>
      <c r="D295" s="43"/>
      <c r="E295" s="44" t="str">
        <f aca="false">IF(C295="","",IF(COUNTIF(הגדרות!$A$5:$A$8,C295)&gt;0,"הכנסה","הוצאה"))</f>
        <v/>
      </c>
      <c r="F295" s="44" t="str">
        <f aca="false">IF(A295="","",MONTH(A295))</f>
        <v/>
      </c>
      <c r="G295" s="44" t="str">
        <f aca="false">IF(A295="","",YEAR(A295))</f>
        <v/>
      </c>
      <c r="H295" s="42"/>
    </row>
    <row r="296" customFormat="false" ht="15" hidden="false" customHeight="false" outlineLevel="0" collapsed="false">
      <c r="A296" s="41"/>
      <c r="B296" s="42"/>
      <c r="C296" s="42"/>
      <c r="D296" s="43"/>
      <c r="E296" s="44" t="str">
        <f aca="false">IF(C296="","",IF(COUNTIF(הגדרות!$A$5:$A$8,C296)&gt;0,"הכנסה","הוצאה"))</f>
        <v/>
      </c>
      <c r="F296" s="44" t="str">
        <f aca="false">IF(A296="","",MONTH(A296))</f>
        <v/>
      </c>
      <c r="G296" s="44" t="str">
        <f aca="false">IF(A296="","",YEAR(A296))</f>
        <v/>
      </c>
      <c r="H296" s="42"/>
    </row>
    <row r="297" customFormat="false" ht="15" hidden="false" customHeight="false" outlineLevel="0" collapsed="false">
      <c r="A297" s="41"/>
      <c r="B297" s="42"/>
      <c r="C297" s="42"/>
      <c r="D297" s="43"/>
      <c r="E297" s="44" t="str">
        <f aca="false">IF(C297="","",IF(COUNTIF(הגדרות!$A$5:$A$8,C297)&gt;0,"הכנסה","הוצאה"))</f>
        <v/>
      </c>
      <c r="F297" s="44" t="str">
        <f aca="false">IF(A297="","",MONTH(A297))</f>
        <v/>
      </c>
      <c r="G297" s="44" t="str">
        <f aca="false">IF(A297="","",YEAR(A297))</f>
        <v/>
      </c>
      <c r="H297" s="42"/>
    </row>
    <row r="298" customFormat="false" ht="15" hidden="false" customHeight="false" outlineLevel="0" collapsed="false">
      <c r="A298" s="41"/>
      <c r="B298" s="42"/>
      <c r="C298" s="42"/>
      <c r="D298" s="43"/>
      <c r="E298" s="44" t="str">
        <f aca="false">IF(C298="","",IF(COUNTIF(הגדרות!$A$5:$A$8,C298)&gt;0,"הכנסה","הוצאה"))</f>
        <v/>
      </c>
      <c r="F298" s="44" t="str">
        <f aca="false">IF(A298="","",MONTH(A298))</f>
        <v/>
      </c>
      <c r="G298" s="44" t="str">
        <f aca="false">IF(A298="","",YEAR(A298))</f>
        <v/>
      </c>
      <c r="H298" s="42"/>
    </row>
    <row r="299" customFormat="false" ht="15" hidden="false" customHeight="false" outlineLevel="0" collapsed="false">
      <c r="A299" s="41"/>
      <c r="B299" s="42"/>
      <c r="C299" s="42"/>
      <c r="D299" s="43"/>
      <c r="E299" s="44" t="str">
        <f aca="false">IF(C299="","",IF(COUNTIF(הגדרות!$A$5:$A$8,C299)&gt;0,"הכנסה","הוצאה"))</f>
        <v/>
      </c>
      <c r="F299" s="44" t="str">
        <f aca="false">IF(A299="","",MONTH(A299))</f>
        <v/>
      </c>
      <c r="G299" s="44" t="str">
        <f aca="false">IF(A299="","",YEAR(A299))</f>
        <v/>
      </c>
      <c r="H299" s="42"/>
    </row>
    <row r="300" customFormat="false" ht="15" hidden="false" customHeight="false" outlineLevel="0" collapsed="false">
      <c r="A300" s="41"/>
      <c r="B300" s="42"/>
      <c r="C300" s="42"/>
      <c r="D300" s="43"/>
      <c r="E300" s="44" t="str">
        <f aca="false">IF(C300="","",IF(COUNTIF(הגדרות!$A$5:$A$8,C300)&gt;0,"הכנסה","הוצאה"))</f>
        <v/>
      </c>
      <c r="F300" s="44" t="str">
        <f aca="false">IF(A300="","",MONTH(A300))</f>
        <v/>
      </c>
      <c r="G300" s="44" t="str">
        <f aca="false">IF(A300="","",YEAR(A300))</f>
        <v/>
      </c>
      <c r="H300" s="42"/>
    </row>
    <row r="301" customFormat="false" ht="15" hidden="false" customHeight="false" outlineLevel="0" collapsed="false">
      <c r="A301" s="41"/>
      <c r="B301" s="42"/>
      <c r="C301" s="42"/>
      <c r="D301" s="43"/>
      <c r="E301" s="44" t="str">
        <f aca="false">IF(C301="","",IF(COUNTIF(הגדרות!$A$5:$A$8,C301)&gt;0,"הכנסה","הוצאה"))</f>
        <v/>
      </c>
      <c r="F301" s="44" t="str">
        <f aca="false">IF(A301="","",MONTH(A301))</f>
        <v/>
      </c>
      <c r="G301" s="44" t="str">
        <f aca="false">IF(A301="","",YEAR(A301))</f>
        <v/>
      </c>
      <c r="H301" s="42"/>
    </row>
    <row r="302" customFormat="false" ht="15" hidden="false" customHeight="false" outlineLevel="0" collapsed="false">
      <c r="A302" s="41"/>
      <c r="B302" s="42"/>
      <c r="C302" s="42"/>
      <c r="D302" s="43"/>
      <c r="E302" s="44" t="str">
        <f aca="false">IF(C302="","",IF(COUNTIF(הגדרות!$A$5:$A$8,C302)&gt;0,"הכנסה","הוצאה"))</f>
        <v/>
      </c>
      <c r="F302" s="44" t="str">
        <f aca="false">IF(A302="","",MONTH(A302))</f>
        <v/>
      </c>
      <c r="G302" s="44" t="str">
        <f aca="false">IF(A302="","",YEAR(A302))</f>
        <v/>
      </c>
      <c r="H302" s="42"/>
    </row>
    <row r="303" customFormat="false" ht="15" hidden="false" customHeight="false" outlineLevel="0" collapsed="false">
      <c r="A303" s="41"/>
      <c r="B303" s="42"/>
      <c r="C303" s="42"/>
      <c r="D303" s="43"/>
      <c r="E303" s="44" t="str">
        <f aca="false">IF(C303="","",IF(COUNTIF(הגדרות!$A$5:$A$8,C303)&gt;0,"הכנסה","הוצאה"))</f>
        <v/>
      </c>
      <c r="F303" s="44" t="str">
        <f aca="false">IF(A303="","",MONTH(A303))</f>
        <v/>
      </c>
      <c r="G303" s="44" t="str">
        <f aca="false">IF(A303="","",YEAR(A303))</f>
        <v/>
      </c>
      <c r="H303" s="42"/>
    </row>
    <row r="304" customFormat="false" ht="15" hidden="false" customHeight="false" outlineLevel="0" collapsed="false">
      <c r="A304" s="41"/>
      <c r="B304" s="42"/>
      <c r="C304" s="42"/>
      <c r="D304" s="43"/>
      <c r="E304" s="44" t="str">
        <f aca="false">IF(C304="","",IF(COUNTIF(הגדרות!$A$5:$A$8,C304)&gt;0,"הכנסה","הוצאה"))</f>
        <v/>
      </c>
      <c r="F304" s="44" t="str">
        <f aca="false">IF(A304="","",MONTH(A304))</f>
        <v/>
      </c>
      <c r="G304" s="44" t="str">
        <f aca="false">IF(A304="","",YEAR(A304))</f>
        <v/>
      </c>
      <c r="H304" s="42"/>
    </row>
    <row r="305" customFormat="false" ht="15" hidden="false" customHeight="false" outlineLevel="0" collapsed="false">
      <c r="A305" s="41"/>
      <c r="B305" s="42"/>
      <c r="C305" s="42"/>
      <c r="D305" s="43"/>
      <c r="E305" s="44" t="str">
        <f aca="false">IF(C305="","",IF(COUNTIF(הגדרות!$A$5:$A$8,C305)&gt;0,"הכנסה","הוצאה"))</f>
        <v/>
      </c>
      <c r="F305" s="44" t="str">
        <f aca="false">IF(A305="","",MONTH(A305))</f>
        <v/>
      </c>
      <c r="G305" s="44" t="str">
        <f aca="false">IF(A305="","",YEAR(A305))</f>
        <v/>
      </c>
      <c r="H305" s="42"/>
    </row>
    <row r="306" customFormat="false" ht="15" hidden="false" customHeight="false" outlineLevel="0" collapsed="false">
      <c r="A306" s="41"/>
      <c r="B306" s="42"/>
      <c r="C306" s="42"/>
      <c r="D306" s="43"/>
      <c r="E306" s="44" t="str">
        <f aca="false">IF(C306="","",IF(COUNTIF(הגדרות!$A$5:$A$8,C306)&gt;0,"הכנסה","הוצאה"))</f>
        <v/>
      </c>
      <c r="F306" s="44" t="str">
        <f aca="false">IF(A306="","",MONTH(A306))</f>
        <v/>
      </c>
      <c r="G306" s="44" t="str">
        <f aca="false">IF(A306="","",YEAR(A306))</f>
        <v/>
      </c>
      <c r="H306" s="42"/>
    </row>
    <row r="307" customFormat="false" ht="15" hidden="false" customHeight="false" outlineLevel="0" collapsed="false">
      <c r="A307" s="41"/>
      <c r="B307" s="42"/>
      <c r="C307" s="42"/>
      <c r="D307" s="43"/>
      <c r="E307" s="44" t="str">
        <f aca="false">IF(C307="","",IF(COUNTIF(הגדרות!$A$5:$A$8,C307)&gt;0,"הכנסה","הוצאה"))</f>
        <v/>
      </c>
      <c r="F307" s="44" t="str">
        <f aca="false">IF(A307="","",MONTH(A307))</f>
        <v/>
      </c>
      <c r="G307" s="44" t="str">
        <f aca="false">IF(A307="","",YEAR(A307))</f>
        <v/>
      </c>
      <c r="H307" s="42"/>
    </row>
    <row r="308" customFormat="false" ht="15" hidden="false" customHeight="false" outlineLevel="0" collapsed="false">
      <c r="A308" s="41"/>
      <c r="B308" s="42"/>
      <c r="C308" s="42"/>
      <c r="D308" s="43"/>
      <c r="E308" s="44" t="str">
        <f aca="false">IF(C308="","",IF(COUNTIF(הגדרות!$A$5:$A$8,C308)&gt;0,"הכנסה","הוצאה"))</f>
        <v/>
      </c>
      <c r="F308" s="44" t="str">
        <f aca="false">IF(A308="","",MONTH(A308))</f>
        <v/>
      </c>
      <c r="G308" s="44" t="str">
        <f aca="false">IF(A308="","",YEAR(A308))</f>
        <v/>
      </c>
      <c r="H308" s="42"/>
    </row>
    <row r="309" customFormat="false" ht="15" hidden="false" customHeight="false" outlineLevel="0" collapsed="false">
      <c r="A309" s="41"/>
      <c r="B309" s="42"/>
      <c r="C309" s="42"/>
      <c r="D309" s="43"/>
      <c r="E309" s="44" t="str">
        <f aca="false">IF(C309="","",IF(COUNTIF(הגדרות!$A$5:$A$8,C309)&gt;0,"הכנסה","הוצאה"))</f>
        <v/>
      </c>
      <c r="F309" s="44" t="str">
        <f aca="false">IF(A309="","",MONTH(A309))</f>
        <v/>
      </c>
      <c r="G309" s="44" t="str">
        <f aca="false">IF(A309="","",YEAR(A309))</f>
        <v/>
      </c>
      <c r="H309" s="42"/>
    </row>
    <row r="310" customFormat="false" ht="15" hidden="false" customHeight="false" outlineLevel="0" collapsed="false">
      <c r="A310" s="41"/>
      <c r="B310" s="42"/>
      <c r="C310" s="42"/>
      <c r="D310" s="43"/>
      <c r="E310" s="44" t="str">
        <f aca="false">IF(C310="","",IF(COUNTIF(הגדרות!$A$5:$A$8,C310)&gt;0,"הכנסה","הוצאה"))</f>
        <v/>
      </c>
      <c r="F310" s="44" t="str">
        <f aca="false">IF(A310="","",MONTH(A310))</f>
        <v/>
      </c>
      <c r="G310" s="44" t="str">
        <f aca="false">IF(A310="","",YEAR(A310))</f>
        <v/>
      </c>
      <c r="H310" s="42"/>
    </row>
    <row r="311" customFormat="false" ht="15" hidden="false" customHeight="false" outlineLevel="0" collapsed="false">
      <c r="A311" s="41"/>
      <c r="B311" s="42"/>
      <c r="C311" s="42"/>
      <c r="D311" s="43"/>
      <c r="E311" s="44" t="str">
        <f aca="false">IF(C311="","",IF(COUNTIF(הגדרות!$A$5:$A$8,C311)&gt;0,"הכנסה","הוצאה"))</f>
        <v/>
      </c>
      <c r="F311" s="44" t="str">
        <f aca="false">IF(A311="","",MONTH(A311))</f>
        <v/>
      </c>
      <c r="G311" s="44" t="str">
        <f aca="false">IF(A311="","",YEAR(A311))</f>
        <v/>
      </c>
      <c r="H311" s="42"/>
    </row>
    <row r="312" customFormat="false" ht="15" hidden="false" customHeight="false" outlineLevel="0" collapsed="false">
      <c r="A312" s="41"/>
      <c r="B312" s="42"/>
      <c r="C312" s="42"/>
      <c r="D312" s="43"/>
      <c r="E312" s="44" t="str">
        <f aca="false">IF(C312="","",IF(COUNTIF(הגדרות!$A$5:$A$8,C312)&gt;0,"הכנסה","הוצאה"))</f>
        <v/>
      </c>
      <c r="F312" s="44" t="str">
        <f aca="false">IF(A312="","",MONTH(A312))</f>
        <v/>
      </c>
      <c r="G312" s="44" t="str">
        <f aca="false">IF(A312="","",YEAR(A312))</f>
        <v/>
      </c>
      <c r="H312" s="42"/>
    </row>
    <row r="313" customFormat="false" ht="15" hidden="false" customHeight="false" outlineLevel="0" collapsed="false">
      <c r="A313" s="41"/>
      <c r="B313" s="42"/>
      <c r="C313" s="42"/>
      <c r="D313" s="43"/>
      <c r="E313" s="44" t="str">
        <f aca="false">IF(C313="","",IF(COUNTIF(הגדרות!$A$5:$A$8,C313)&gt;0,"הכנסה","הוצאה"))</f>
        <v/>
      </c>
      <c r="F313" s="44" t="str">
        <f aca="false">IF(A313="","",MONTH(A313))</f>
        <v/>
      </c>
      <c r="G313" s="44" t="str">
        <f aca="false">IF(A313="","",YEAR(A313))</f>
        <v/>
      </c>
      <c r="H313" s="42"/>
    </row>
    <row r="314" customFormat="false" ht="15" hidden="false" customHeight="false" outlineLevel="0" collapsed="false">
      <c r="A314" s="41"/>
      <c r="B314" s="42"/>
      <c r="C314" s="42"/>
      <c r="D314" s="43"/>
      <c r="E314" s="44" t="str">
        <f aca="false">IF(C314="","",IF(COUNTIF(הגדרות!$A$5:$A$8,C314)&gt;0,"הכנסה","הוצאה"))</f>
        <v/>
      </c>
      <c r="F314" s="44" t="str">
        <f aca="false">IF(A314="","",MONTH(A314))</f>
        <v/>
      </c>
      <c r="G314" s="44" t="str">
        <f aca="false">IF(A314="","",YEAR(A314))</f>
        <v/>
      </c>
      <c r="H314" s="42"/>
    </row>
    <row r="315" customFormat="false" ht="15" hidden="false" customHeight="false" outlineLevel="0" collapsed="false">
      <c r="A315" s="41"/>
      <c r="B315" s="42"/>
      <c r="C315" s="42"/>
      <c r="D315" s="43"/>
      <c r="E315" s="44" t="str">
        <f aca="false">IF(C315="","",IF(COUNTIF(הגדרות!$A$5:$A$8,C315)&gt;0,"הכנסה","הוצאה"))</f>
        <v/>
      </c>
      <c r="F315" s="44" t="str">
        <f aca="false">IF(A315="","",MONTH(A315))</f>
        <v/>
      </c>
      <c r="G315" s="44" t="str">
        <f aca="false">IF(A315="","",YEAR(A315))</f>
        <v/>
      </c>
      <c r="H315" s="42"/>
    </row>
    <row r="316" customFormat="false" ht="15" hidden="false" customHeight="false" outlineLevel="0" collapsed="false">
      <c r="A316" s="41"/>
      <c r="B316" s="42"/>
      <c r="C316" s="42"/>
      <c r="D316" s="43"/>
      <c r="E316" s="44" t="str">
        <f aca="false">IF(C316="","",IF(COUNTIF(הגדרות!$A$5:$A$8,C316)&gt;0,"הכנסה","הוצאה"))</f>
        <v/>
      </c>
      <c r="F316" s="44" t="str">
        <f aca="false">IF(A316="","",MONTH(A316))</f>
        <v/>
      </c>
      <c r="G316" s="44" t="str">
        <f aca="false">IF(A316="","",YEAR(A316))</f>
        <v/>
      </c>
      <c r="H316" s="42"/>
    </row>
    <row r="317" customFormat="false" ht="15" hidden="false" customHeight="false" outlineLevel="0" collapsed="false">
      <c r="A317" s="41"/>
      <c r="B317" s="42"/>
      <c r="C317" s="42"/>
      <c r="D317" s="43"/>
      <c r="E317" s="44" t="str">
        <f aca="false">IF(C317="","",IF(COUNTIF(הגדרות!$A$5:$A$8,C317)&gt;0,"הכנסה","הוצאה"))</f>
        <v/>
      </c>
      <c r="F317" s="44" t="str">
        <f aca="false">IF(A317="","",MONTH(A317))</f>
        <v/>
      </c>
      <c r="G317" s="44" t="str">
        <f aca="false">IF(A317="","",YEAR(A317))</f>
        <v/>
      </c>
      <c r="H317" s="42"/>
    </row>
    <row r="318" customFormat="false" ht="15" hidden="false" customHeight="false" outlineLevel="0" collapsed="false">
      <c r="A318" s="41"/>
      <c r="B318" s="42"/>
      <c r="C318" s="42"/>
      <c r="D318" s="43"/>
      <c r="E318" s="44" t="str">
        <f aca="false">IF(C318="","",IF(COUNTIF(הגדרות!$A$5:$A$8,C318)&gt;0,"הכנסה","הוצאה"))</f>
        <v/>
      </c>
      <c r="F318" s="44" t="str">
        <f aca="false">IF(A318="","",MONTH(A318))</f>
        <v/>
      </c>
      <c r="G318" s="44" t="str">
        <f aca="false">IF(A318="","",YEAR(A318))</f>
        <v/>
      </c>
      <c r="H318" s="42"/>
    </row>
    <row r="319" customFormat="false" ht="15" hidden="false" customHeight="false" outlineLevel="0" collapsed="false">
      <c r="A319" s="41"/>
      <c r="B319" s="42"/>
      <c r="C319" s="42"/>
      <c r="D319" s="43"/>
      <c r="E319" s="44" t="str">
        <f aca="false">IF(C319="","",IF(COUNTIF(הגדרות!$A$5:$A$8,C319)&gt;0,"הכנסה","הוצאה"))</f>
        <v/>
      </c>
      <c r="F319" s="44" t="str">
        <f aca="false">IF(A319="","",MONTH(A319))</f>
        <v/>
      </c>
      <c r="G319" s="44" t="str">
        <f aca="false">IF(A319="","",YEAR(A319))</f>
        <v/>
      </c>
      <c r="H319" s="42"/>
    </row>
    <row r="320" customFormat="false" ht="15" hidden="false" customHeight="false" outlineLevel="0" collapsed="false">
      <c r="A320" s="41"/>
      <c r="B320" s="42"/>
      <c r="C320" s="42"/>
      <c r="D320" s="43"/>
      <c r="E320" s="44" t="str">
        <f aca="false">IF(C320="","",IF(COUNTIF(הגדרות!$A$5:$A$8,C320)&gt;0,"הכנסה","הוצאה"))</f>
        <v/>
      </c>
      <c r="F320" s="44" t="str">
        <f aca="false">IF(A320="","",MONTH(A320))</f>
        <v/>
      </c>
      <c r="G320" s="44" t="str">
        <f aca="false">IF(A320="","",YEAR(A320))</f>
        <v/>
      </c>
      <c r="H320" s="42"/>
    </row>
    <row r="321" customFormat="false" ht="15" hidden="false" customHeight="false" outlineLevel="0" collapsed="false">
      <c r="A321" s="41"/>
      <c r="B321" s="42"/>
      <c r="C321" s="42"/>
      <c r="D321" s="43"/>
      <c r="E321" s="44" t="str">
        <f aca="false">IF(C321="","",IF(COUNTIF(הגדרות!$A$5:$A$8,C321)&gt;0,"הכנסה","הוצאה"))</f>
        <v/>
      </c>
      <c r="F321" s="44" t="str">
        <f aca="false">IF(A321="","",MONTH(A321))</f>
        <v/>
      </c>
      <c r="G321" s="44" t="str">
        <f aca="false">IF(A321="","",YEAR(A321))</f>
        <v/>
      </c>
      <c r="H321" s="42"/>
    </row>
    <row r="322" customFormat="false" ht="15" hidden="false" customHeight="false" outlineLevel="0" collapsed="false">
      <c r="A322" s="41"/>
      <c r="B322" s="42"/>
      <c r="C322" s="42"/>
      <c r="D322" s="43"/>
      <c r="E322" s="44" t="str">
        <f aca="false">IF(C322="","",IF(COUNTIF(הגדרות!$A$5:$A$8,C322)&gt;0,"הכנסה","הוצאה"))</f>
        <v/>
      </c>
      <c r="F322" s="44" t="str">
        <f aca="false">IF(A322="","",MONTH(A322))</f>
        <v/>
      </c>
      <c r="G322" s="44" t="str">
        <f aca="false">IF(A322="","",YEAR(A322))</f>
        <v/>
      </c>
      <c r="H322" s="42"/>
    </row>
    <row r="323" customFormat="false" ht="15" hidden="false" customHeight="false" outlineLevel="0" collapsed="false">
      <c r="A323" s="41"/>
      <c r="B323" s="42"/>
      <c r="C323" s="42"/>
      <c r="D323" s="43"/>
      <c r="E323" s="44" t="str">
        <f aca="false">IF(C323="","",IF(COUNTIF(הגדרות!$A$5:$A$8,C323)&gt;0,"הכנסה","הוצאה"))</f>
        <v/>
      </c>
      <c r="F323" s="44" t="str">
        <f aca="false">IF(A323="","",MONTH(A323))</f>
        <v/>
      </c>
      <c r="G323" s="44" t="str">
        <f aca="false">IF(A323="","",YEAR(A323))</f>
        <v/>
      </c>
      <c r="H323" s="42"/>
    </row>
    <row r="324" customFormat="false" ht="15" hidden="false" customHeight="false" outlineLevel="0" collapsed="false">
      <c r="A324" s="41"/>
      <c r="B324" s="42"/>
      <c r="C324" s="42"/>
      <c r="D324" s="43"/>
      <c r="E324" s="44" t="str">
        <f aca="false">IF(C324="","",IF(COUNTIF(הגדרות!$A$5:$A$8,C324)&gt;0,"הכנסה","הוצאה"))</f>
        <v/>
      </c>
      <c r="F324" s="44" t="str">
        <f aca="false">IF(A324="","",MONTH(A324))</f>
        <v/>
      </c>
      <c r="G324" s="44" t="str">
        <f aca="false">IF(A324="","",YEAR(A324))</f>
        <v/>
      </c>
      <c r="H324" s="42"/>
    </row>
    <row r="325" customFormat="false" ht="15" hidden="false" customHeight="false" outlineLevel="0" collapsed="false">
      <c r="A325" s="41"/>
      <c r="B325" s="42"/>
      <c r="C325" s="42"/>
      <c r="D325" s="43"/>
      <c r="E325" s="44" t="str">
        <f aca="false">IF(C325="","",IF(COUNTIF(הגדרות!$A$5:$A$8,C325)&gt;0,"הכנסה","הוצאה"))</f>
        <v/>
      </c>
      <c r="F325" s="44" t="str">
        <f aca="false">IF(A325="","",MONTH(A325))</f>
        <v/>
      </c>
      <c r="G325" s="44" t="str">
        <f aca="false">IF(A325="","",YEAR(A325))</f>
        <v/>
      </c>
      <c r="H325" s="42"/>
    </row>
    <row r="326" customFormat="false" ht="15" hidden="false" customHeight="false" outlineLevel="0" collapsed="false">
      <c r="A326" s="41"/>
      <c r="B326" s="42"/>
      <c r="C326" s="42"/>
      <c r="D326" s="43"/>
      <c r="E326" s="44" t="str">
        <f aca="false">IF(C326="","",IF(COUNTIF(הגדרות!$A$5:$A$8,C326)&gt;0,"הכנסה","הוצאה"))</f>
        <v/>
      </c>
      <c r="F326" s="44" t="str">
        <f aca="false">IF(A326="","",MONTH(A326))</f>
        <v/>
      </c>
      <c r="G326" s="44" t="str">
        <f aca="false">IF(A326="","",YEAR(A326))</f>
        <v/>
      </c>
      <c r="H326" s="42"/>
    </row>
    <row r="327" customFormat="false" ht="15" hidden="false" customHeight="false" outlineLevel="0" collapsed="false">
      <c r="A327" s="41"/>
      <c r="B327" s="42"/>
      <c r="C327" s="42"/>
      <c r="D327" s="43"/>
      <c r="E327" s="44" t="str">
        <f aca="false">IF(C327="","",IF(COUNTIF(הגדרות!$A$5:$A$8,C327)&gt;0,"הכנסה","הוצאה"))</f>
        <v/>
      </c>
      <c r="F327" s="44" t="str">
        <f aca="false">IF(A327="","",MONTH(A327))</f>
        <v/>
      </c>
      <c r="G327" s="44" t="str">
        <f aca="false">IF(A327="","",YEAR(A327))</f>
        <v/>
      </c>
      <c r="H327" s="42"/>
    </row>
    <row r="328" customFormat="false" ht="15" hidden="false" customHeight="false" outlineLevel="0" collapsed="false">
      <c r="A328" s="41"/>
      <c r="B328" s="42"/>
      <c r="C328" s="42"/>
      <c r="D328" s="43"/>
      <c r="E328" s="44" t="str">
        <f aca="false">IF(C328="","",IF(COUNTIF(הגדרות!$A$5:$A$8,C328)&gt;0,"הכנסה","הוצאה"))</f>
        <v/>
      </c>
      <c r="F328" s="44" t="str">
        <f aca="false">IF(A328="","",MONTH(A328))</f>
        <v/>
      </c>
      <c r="G328" s="44" t="str">
        <f aca="false">IF(A328="","",YEAR(A328))</f>
        <v/>
      </c>
      <c r="H328" s="42"/>
    </row>
    <row r="329" customFormat="false" ht="15" hidden="false" customHeight="false" outlineLevel="0" collapsed="false">
      <c r="A329" s="41"/>
      <c r="B329" s="42"/>
      <c r="C329" s="42"/>
      <c r="D329" s="43"/>
      <c r="E329" s="44" t="str">
        <f aca="false">IF(C329="","",IF(COUNTIF(הגדרות!$A$5:$A$8,C329)&gt;0,"הכנסה","הוצאה"))</f>
        <v/>
      </c>
      <c r="F329" s="44" t="str">
        <f aca="false">IF(A329="","",MONTH(A329))</f>
        <v/>
      </c>
      <c r="G329" s="44" t="str">
        <f aca="false">IF(A329="","",YEAR(A329))</f>
        <v/>
      </c>
      <c r="H329" s="42"/>
    </row>
    <row r="330" customFormat="false" ht="15" hidden="false" customHeight="false" outlineLevel="0" collapsed="false">
      <c r="A330" s="41"/>
      <c r="B330" s="42"/>
      <c r="C330" s="42"/>
      <c r="D330" s="43"/>
      <c r="E330" s="44" t="str">
        <f aca="false">IF(C330="","",IF(COUNTIF(הגדרות!$A$5:$A$8,C330)&gt;0,"הכנסה","הוצאה"))</f>
        <v/>
      </c>
      <c r="F330" s="44" t="str">
        <f aca="false">IF(A330="","",MONTH(A330))</f>
        <v/>
      </c>
      <c r="G330" s="44" t="str">
        <f aca="false">IF(A330="","",YEAR(A330))</f>
        <v/>
      </c>
      <c r="H330" s="42"/>
    </row>
    <row r="331" customFormat="false" ht="15" hidden="false" customHeight="false" outlineLevel="0" collapsed="false">
      <c r="A331" s="41"/>
      <c r="B331" s="42"/>
      <c r="C331" s="42"/>
      <c r="D331" s="43"/>
      <c r="E331" s="44" t="str">
        <f aca="false">IF(C331="","",IF(COUNTIF(הגדרות!$A$5:$A$8,C331)&gt;0,"הכנסה","הוצאה"))</f>
        <v/>
      </c>
      <c r="F331" s="44" t="str">
        <f aca="false">IF(A331="","",MONTH(A331))</f>
        <v/>
      </c>
      <c r="G331" s="44" t="str">
        <f aca="false">IF(A331="","",YEAR(A331))</f>
        <v/>
      </c>
      <c r="H331" s="42"/>
    </row>
    <row r="332" customFormat="false" ht="15" hidden="false" customHeight="false" outlineLevel="0" collapsed="false">
      <c r="A332" s="41"/>
      <c r="B332" s="42"/>
      <c r="C332" s="42"/>
      <c r="D332" s="43"/>
      <c r="E332" s="44" t="str">
        <f aca="false">IF(C332="","",IF(COUNTIF(הגדרות!$A$5:$A$8,C332)&gt;0,"הכנסה","הוצאה"))</f>
        <v/>
      </c>
      <c r="F332" s="44" t="str">
        <f aca="false">IF(A332="","",MONTH(A332))</f>
        <v/>
      </c>
      <c r="G332" s="44" t="str">
        <f aca="false">IF(A332="","",YEAR(A332))</f>
        <v/>
      </c>
      <c r="H332" s="42"/>
    </row>
    <row r="333" customFormat="false" ht="15" hidden="false" customHeight="false" outlineLevel="0" collapsed="false">
      <c r="A333" s="41"/>
      <c r="B333" s="42"/>
      <c r="C333" s="42"/>
      <c r="D333" s="43"/>
      <c r="E333" s="44" t="str">
        <f aca="false">IF(C333="","",IF(COUNTIF(הגדרות!$A$5:$A$8,C333)&gt;0,"הכנסה","הוצאה"))</f>
        <v/>
      </c>
      <c r="F333" s="44" t="str">
        <f aca="false">IF(A333="","",MONTH(A333))</f>
        <v/>
      </c>
      <c r="G333" s="44" t="str">
        <f aca="false">IF(A333="","",YEAR(A333))</f>
        <v/>
      </c>
      <c r="H333" s="42"/>
    </row>
    <row r="334" customFormat="false" ht="15" hidden="false" customHeight="false" outlineLevel="0" collapsed="false">
      <c r="A334" s="41"/>
      <c r="B334" s="42"/>
      <c r="C334" s="42"/>
      <c r="D334" s="43"/>
      <c r="E334" s="44" t="str">
        <f aca="false">IF(C334="","",IF(COUNTIF(הגדרות!$A$5:$A$8,C334)&gt;0,"הכנסה","הוצאה"))</f>
        <v/>
      </c>
      <c r="F334" s="44" t="str">
        <f aca="false">IF(A334="","",MONTH(A334))</f>
        <v/>
      </c>
      <c r="G334" s="44" t="str">
        <f aca="false">IF(A334="","",YEAR(A334))</f>
        <v/>
      </c>
      <c r="H334" s="42"/>
    </row>
    <row r="335" customFormat="false" ht="15" hidden="false" customHeight="false" outlineLevel="0" collapsed="false">
      <c r="A335" s="41"/>
      <c r="B335" s="42"/>
      <c r="C335" s="42"/>
      <c r="D335" s="43"/>
      <c r="E335" s="44" t="str">
        <f aca="false">IF(C335="","",IF(COUNTIF(הגדרות!$A$5:$A$8,C335)&gt;0,"הכנסה","הוצאה"))</f>
        <v/>
      </c>
      <c r="F335" s="44" t="str">
        <f aca="false">IF(A335="","",MONTH(A335))</f>
        <v/>
      </c>
      <c r="G335" s="44" t="str">
        <f aca="false">IF(A335="","",YEAR(A335))</f>
        <v/>
      </c>
      <c r="H335" s="42"/>
    </row>
    <row r="336" customFormat="false" ht="15" hidden="false" customHeight="false" outlineLevel="0" collapsed="false">
      <c r="A336" s="41"/>
      <c r="B336" s="42"/>
      <c r="C336" s="42"/>
      <c r="D336" s="43"/>
      <c r="E336" s="44" t="str">
        <f aca="false">IF(C336="","",IF(COUNTIF(הגדרות!$A$5:$A$8,C336)&gt;0,"הכנסה","הוצאה"))</f>
        <v/>
      </c>
      <c r="F336" s="44" t="str">
        <f aca="false">IF(A336="","",MONTH(A336))</f>
        <v/>
      </c>
      <c r="G336" s="44" t="str">
        <f aca="false">IF(A336="","",YEAR(A336))</f>
        <v/>
      </c>
      <c r="H336" s="42"/>
    </row>
    <row r="337" customFormat="false" ht="15" hidden="false" customHeight="false" outlineLevel="0" collapsed="false">
      <c r="A337" s="41"/>
      <c r="B337" s="42"/>
      <c r="C337" s="42"/>
      <c r="D337" s="43"/>
      <c r="E337" s="44" t="str">
        <f aca="false">IF(C337="","",IF(COUNTIF(הגדרות!$A$5:$A$8,C337)&gt;0,"הכנסה","הוצאה"))</f>
        <v/>
      </c>
      <c r="F337" s="44" t="str">
        <f aca="false">IF(A337="","",MONTH(A337))</f>
        <v/>
      </c>
      <c r="G337" s="44" t="str">
        <f aca="false">IF(A337="","",YEAR(A337))</f>
        <v/>
      </c>
      <c r="H337" s="42"/>
    </row>
    <row r="338" customFormat="false" ht="15" hidden="false" customHeight="false" outlineLevel="0" collapsed="false">
      <c r="A338" s="41"/>
      <c r="B338" s="42"/>
      <c r="C338" s="42"/>
      <c r="D338" s="43"/>
      <c r="E338" s="44" t="str">
        <f aca="false">IF(C338="","",IF(COUNTIF(הגדרות!$A$5:$A$8,C338)&gt;0,"הכנסה","הוצאה"))</f>
        <v/>
      </c>
      <c r="F338" s="44" t="str">
        <f aca="false">IF(A338="","",MONTH(A338))</f>
        <v/>
      </c>
      <c r="G338" s="44" t="str">
        <f aca="false">IF(A338="","",YEAR(A338))</f>
        <v/>
      </c>
      <c r="H338" s="42"/>
    </row>
    <row r="339" customFormat="false" ht="15" hidden="false" customHeight="false" outlineLevel="0" collapsed="false">
      <c r="A339" s="41"/>
      <c r="B339" s="42"/>
      <c r="C339" s="42"/>
      <c r="D339" s="43"/>
      <c r="E339" s="44" t="str">
        <f aca="false">IF(C339="","",IF(COUNTIF(הגדרות!$A$5:$A$8,C339)&gt;0,"הכנסה","הוצאה"))</f>
        <v/>
      </c>
      <c r="F339" s="44" t="str">
        <f aca="false">IF(A339="","",MONTH(A339))</f>
        <v/>
      </c>
      <c r="G339" s="44" t="str">
        <f aca="false">IF(A339="","",YEAR(A339))</f>
        <v/>
      </c>
      <c r="H339" s="42"/>
    </row>
    <row r="340" customFormat="false" ht="15" hidden="false" customHeight="false" outlineLevel="0" collapsed="false">
      <c r="A340" s="41"/>
      <c r="B340" s="42"/>
      <c r="C340" s="42"/>
      <c r="D340" s="43"/>
      <c r="E340" s="44" t="str">
        <f aca="false">IF(C340="","",IF(COUNTIF(הגדרות!$A$5:$A$8,C340)&gt;0,"הכנסה","הוצאה"))</f>
        <v/>
      </c>
      <c r="F340" s="44" t="str">
        <f aca="false">IF(A340="","",MONTH(A340))</f>
        <v/>
      </c>
      <c r="G340" s="44" t="str">
        <f aca="false">IF(A340="","",YEAR(A340))</f>
        <v/>
      </c>
      <c r="H340" s="42"/>
    </row>
    <row r="341" customFormat="false" ht="15" hidden="false" customHeight="false" outlineLevel="0" collapsed="false">
      <c r="A341" s="41"/>
      <c r="B341" s="42"/>
      <c r="C341" s="42"/>
      <c r="D341" s="43"/>
      <c r="E341" s="44" t="str">
        <f aca="false">IF(C341="","",IF(COUNTIF(הגדרות!$A$5:$A$8,C341)&gt;0,"הכנסה","הוצאה"))</f>
        <v/>
      </c>
      <c r="F341" s="44" t="str">
        <f aca="false">IF(A341="","",MONTH(A341))</f>
        <v/>
      </c>
      <c r="G341" s="44" t="str">
        <f aca="false">IF(A341="","",YEAR(A341))</f>
        <v/>
      </c>
      <c r="H341" s="42"/>
    </row>
    <row r="342" customFormat="false" ht="15" hidden="false" customHeight="false" outlineLevel="0" collapsed="false">
      <c r="A342" s="41"/>
      <c r="B342" s="42"/>
      <c r="C342" s="42"/>
      <c r="D342" s="43"/>
      <c r="E342" s="44" t="str">
        <f aca="false">IF(C342="","",IF(COUNTIF(הגדרות!$A$5:$A$8,C342)&gt;0,"הכנסה","הוצאה"))</f>
        <v/>
      </c>
      <c r="F342" s="44" t="str">
        <f aca="false">IF(A342="","",MONTH(A342))</f>
        <v/>
      </c>
      <c r="G342" s="44" t="str">
        <f aca="false">IF(A342="","",YEAR(A342))</f>
        <v/>
      </c>
      <c r="H342" s="42"/>
    </row>
    <row r="343" customFormat="false" ht="15" hidden="false" customHeight="false" outlineLevel="0" collapsed="false">
      <c r="A343" s="41"/>
      <c r="B343" s="42"/>
      <c r="C343" s="42"/>
      <c r="D343" s="43"/>
      <c r="E343" s="44" t="str">
        <f aca="false">IF(C343="","",IF(COUNTIF(הגדרות!$A$5:$A$8,C343)&gt;0,"הכנסה","הוצאה"))</f>
        <v/>
      </c>
      <c r="F343" s="44" t="str">
        <f aca="false">IF(A343="","",MONTH(A343))</f>
        <v/>
      </c>
      <c r="G343" s="44" t="str">
        <f aca="false">IF(A343="","",YEAR(A343))</f>
        <v/>
      </c>
      <c r="H343" s="42"/>
    </row>
    <row r="344" customFormat="false" ht="15" hidden="false" customHeight="false" outlineLevel="0" collapsed="false">
      <c r="A344" s="41"/>
      <c r="B344" s="42"/>
      <c r="C344" s="42"/>
      <c r="D344" s="43"/>
      <c r="E344" s="44" t="str">
        <f aca="false">IF(C344="","",IF(COUNTIF(הגדרות!$A$5:$A$8,C344)&gt;0,"הכנסה","הוצאה"))</f>
        <v/>
      </c>
      <c r="F344" s="44" t="str">
        <f aca="false">IF(A344="","",MONTH(A344))</f>
        <v/>
      </c>
      <c r="G344" s="44" t="str">
        <f aca="false">IF(A344="","",YEAR(A344))</f>
        <v/>
      </c>
      <c r="H344" s="42"/>
    </row>
    <row r="345" customFormat="false" ht="15" hidden="false" customHeight="false" outlineLevel="0" collapsed="false">
      <c r="A345" s="41"/>
      <c r="B345" s="42"/>
      <c r="C345" s="42"/>
      <c r="D345" s="43"/>
      <c r="E345" s="44" t="str">
        <f aca="false">IF(C345="","",IF(COUNTIF(הגדרות!$A$5:$A$8,C345)&gt;0,"הכנסה","הוצאה"))</f>
        <v/>
      </c>
      <c r="F345" s="44" t="str">
        <f aca="false">IF(A345="","",MONTH(A345))</f>
        <v/>
      </c>
      <c r="G345" s="44" t="str">
        <f aca="false">IF(A345="","",YEAR(A345))</f>
        <v/>
      </c>
      <c r="H345" s="42"/>
    </row>
    <row r="346" customFormat="false" ht="15" hidden="false" customHeight="false" outlineLevel="0" collapsed="false">
      <c r="A346" s="41"/>
      <c r="B346" s="42"/>
      <c r="C346" s="42"/>
      <c r="D346" s="43"/>
      <c r="E346" s="44" t="str">
        <f aca="false">IF(C346="","",IF(COUNTIF(הגדרות!$A$5:$A$8,C346)&gt;0,"הכנסה","הוצאה"))</f>
        <v/>
      </c>
      <c r="F346" s="44" t="str">
        <f aca="false">IF(A346="","",MONTH(A346))</f>
        <v/>
      </c>
      <c r="G346" s="44" t="str">
        <f aca="false">IF(A346="","",YEAR(A346))</f>
        <v/>
      </c>
      <c r="H346" s="42"/>
    </row>
    <row r="347" customFormat="false" ht="15" hidden="false" customHeight="false" outlineLevel="0" collapsed="false">
      <c r="A347" s="41"/>
      <c r="B347" s="42"/>
      <c r="C347" s="42"/>
      <c r="D347" s="43"/>
      <c r="E347" s="44" t="str">
        <f aca="false">IF(C347="","",IF(COUNTIF(הגדרות!$A$5:$A$8,C347)&gt;0,"הכנסה","הוצאה"))</f>
        <v/>
      </c>
      <c r="F347" s="44" t="str">
        <f aca="false">IF(A347="","",MONTH(A347))</f>
        <v/>
      </c>
      <c r="G347" s="44" t="str">
        <f aca="false">IF(A347="","",YEAR(A347))</f>
        <v/>
      </c>
      <c r="H347" s="42"/>
    </row>
    <row r="348" customFormat="false" ht="15" hidden="false" customHeight="false" outlineLevel="0" collapsed="false">
      <c r="A348" s="41"/>
      <c r="B348" s="42"/>
      <c r="C348" s="42"/>
      <c r="D348" s="43"/>
      <c r="E348" s="44" t="str">
        <f aca="false">IF(C348="","",IF(COUNTIF(הגדרות!$A$5:$A$8,C348)&gt;0,"הכנסה","הוצאה"))</f>
        <v/>
      </c>
      <c r="F348" s="44" t="str">
        <f aca="false">IF(A348="","",MONTH(A348))</f>
        <v/>
      </c>
      <c r="G348" s="44" t="str">
        <f aca="false">IF(A348="","",YEAR(A348))</f>
        <v/>
      </c>
      <c r="H348" s="42"/>
    </row>
    <row r="349" customFormat="false" ht="15" hidden="false" customHeight="false" outlineLevel="0" collapsed="false">
      <c r="A349" s="41"/>
      <c r="B349" s="42"/>
      <c r="C349" s="42"/>
      <c r="D349" s="43"/>
      <c r="E349" s="44" t="str">
        <f aca="false">IF(C349="","",IF(COUNTIF(הגדרות!$A$5:$A$8,C349)&gt;0,"הכנסה","הוצאה"))</f>
        <v/>
      </c>
      <c r="F349" s="44" t="str">
        <f aca="false">IF(A349="","",MONTH(A349))</f>
        <v/>
      </c>
      <c r="G349" s="44" t="str">
        <f aca="false">IF(A349="","",YEAR(A349))</f>
        <v/>
      </c>
      <c r="H349" s="42"/>
    </row>
    <row r="350" customFormat="false" ht="15" hidden="false" customHeight="false" outlineLevel="0" collapsed="false">
      <c r="A350" s="41"/>
      <c r="B350" s="42"/>
      <c r="C350" s="42"/>
      <c r="D350" s="43"/>
      <c r="E350" s="44" t="str">
        <f aca="false">IF(C350="","",IF(COUNTIF(הגדרות!$A$5:$A$8,C350)&gt;0,"הכנסה","הוצאה"))</f>
        <v/>
      </c>
      <c r="F350" s="44" t="str">
        <f aca="false">IF(A350="","",MONTH(A350))</f>
        <v/>
      </c>
      <c r="G350" s="44" t="str">
        <f aca="false">IF(A350="","",YEAR(A350))</f>
        <v/>
      </c>
      <c r="H350" s="42"/>
    </row>
    <row r="351" customFormat="false" ht="15" hidden="false" customHeight="false" outlineLevel="0" collapsed="false">
      <c r="A351" s="41"/>
      <c r="B351" s="42"/>
      <c r="C351" s="42"/>
      <c r="D351" s="43"/>
      <c r="E351" s="44" t="str">
        <f aca="false">IF(C351="","",IF(COUNTIF(הגדרות!$A$5:$A$8,C351)&gt;0,"הכנסה","הוצאה"))</f>
        <v/>
      </c>
      <c r="F351" s="44" t="str">
        <f aca="false">IF(A351="","",MONTH(A351))</f>
        <v/>
      </c>
      <c r="G351" s="44" t="str">
        <f aca="false">IF(A351="","",YEAR(A351))</f>
        <v/>
      </c>
      <c r="H351" s="42"/>
    </row>
    <row r="352" customFormat="false" ht="15" hidden="false" customHeight="false" outlineLevel="0" collapsed="false">
      <c r="A352" s="41"/>
      <c r="B352" s="42"/>
      <c r="C352" s="42"/>
      <c r="D352" s="43"/>
      <c r="E352" s="44" t="str">
        <f aca="false">IF(C352="","",IF(COUNTIF(הגדרות!$A$5:$A$8,C352)&gt;0,"הכנסה","הוצאה"))</f>
        <v/>
      </c>
      <c r="F352" s="44" t="str">
        <f aca="false">IF(A352="","",MONTH(A352))</f>
        <v/>
      </c>
      <c r="G352" s="44" t="str">
        <f aca="false">IF(A352="","",YEAR(A352))</f>
        <v/>
      </c>
      <c r="H352" s="42"/>
    </row>
    <row r="353" customFormat="false" ht="15" hidden="false" customHeight="false" outlineLevel="0" collapsed="false">
      <c r="A353" s="41"/>
      <c r="B353" s="42"/>
      <c r="C353" s="42"/>
      <c r="D353" s="43"/>
      <c r="E353" s="44" t="str">
        <f aca="false">IF(C353="","",IF(COUNTIF(הגדרות!$A$5:$A$8,C353)&gt;0,"הכנסה","הוצאה"))</f>
        <v/>
      </c>
      <c r="F353" s="44" t="str">
        <f aca="false">IF(A353="","",MONTH(A353))</f>
        <v/>
      </c>
      <c r="G353" s="44" t="str">
        <f aca="false">IF(A353="","",YEAR(A353))</f>
        <v/>
      </c>
      <c r="H353" s="42"/>
    </row>
    <row r="354" customFormat="false" ht="15" hidden="false" customHeight="false" outlineLevel="0" collapsed="false">
      <c r="A354" s="41"/>
      <c r="B354" s="42"/>
      <c r="C354" s="42"/>
      <c r="D354" s="43"/>
      <c r="E354" s="44" t="str">
        <f aca="false">IF(C354="","",IF(COUNTIF(הגדרות!$A$5:$A$8,C354)&gt;0,"הכנסה","הוצאה"))</f>
        <v/>
      </c>
      <c r="F354" s="44" t="str">
        <f aca="false">IF(A354="","",MONTH(A354))</f>
        <v/>
      </c>
      <c r="G354" s="44" t="str">
        <f aca="false">IF(A354="","",YEAR(A354))</f>
        <v/>
      </c>
      <c r="H354" s="42"/>
    </row>
    <row r="355" customFormat="false" ht="15" hidden="false" customHeight="false" outlineLevel="0" collapsed="false">
      <c r="A355" s="41"/>
      <c r="B355" s="42"/>
      <c r="C355" s="42"/>
      <c r="D355" s="43"/>
      <c r="E355" s="44" t="str">
        <f aca="false">IF(C355="","",IF(COUNTIF(הגדרות!$A$5:$A$8,C355)&gt;0,"הכנסה","הוצאה"))</f>
        <v/>
      </c>
      <c r="F355" s="44" t="str">
        <f aca="false">IF(A355="","",MONTH(A355))</f>
        <v/>
      </c>
      <c r="G355" s="44" t="str">
        <f aca="false">IF(A355="","",YEAR(A355))</f>
        <v/>
      </c>
      <c r="H355" s="42"/>
    </row>
    <row r="356" customFormat="false" ht="15" hidden="false" customHeight="false" outlineLevel="0" collapsed="false">
      <c r="A356" s="41"/>
      <c r="B356" s="42"/>
      <c r="C356" s="42"/>
      <c r="D356" s="43"/>
      <c r="E356" s="44" t="str">
        <f aca="false">IF(C356="","",IF(COUNTIF(הגדרות!$A$5:$A$8,C356)&gt;0,"הכנסה","הוצאה"))</f>
        <v/>
      </c>
      <c r="F356" s="44" t="str">
        <f aca="false">IF(A356="","",MONTH(A356))</f>
        <v/>
      </c>
      <c r="G356" s="44" t="str">
        <f aca="false">IF(A356="","",YEAR(A356))</f>
        <v/>
      </c>
      <c r="H356" s="42"/>
    </row>
    <row r="357" customFormat="false" ht="15" hidden="false" customHeight="false" outlineLevel="0" collapsed="false">
      <c r="A357" s="41"/>
      <c r="B357" s="42"/>
      <c r="C357" s="42"/>
      <c r="D357" s="43"/>
      <c r="E357" s="44" t="str">
        <f aca="false">IF(C357="","",IF(COUNTIF(הגדרות!$A$5:$A$8,C357)&gt;0,"הכנסה","הוצאה"))</f>
        <v/>
      </c>
      <c r="F357" s="44" t="str">
        <f aca="false">IF(A357="","",MONTH(A357))</f>
        <v/>
      </c>
      <c r="G357" s="44" t="str">
        <f aca="false">IF(A357="","",YEAR(A357))</f>
        <v/>
      </c>
      <c r="H357" s="42"/>
    </row>
    <row r="358" customFormat="false" ht="15" hidden="false" customHeight="false" outlineLevel="0" collapsed="false">
      <c r="A358" s="41"/>
      <c r="B358" s="42"/>
      <c r="C358" s="42"/>
      <c r="D358" s="43"/>
      <c r="E358" s="44" t="str">
        <f aca="false">IF(C358="","",IF(COUNTIF(הגדרות!$A$5:$A$8,C358)&gt;0,"הכנסה","הוצאה"))</f>
        <v/>
      </c>
      <c r="F358" s="44" t="str">
        <f aca="false">IF(A358="","",MONTH(A358))</f>
        <v/>
      </c>
      <c r="G358" s="44" t="str">
        <f aca="false">IF(A358="","",YEAR(A358))</f>
        <v/>
      </c>
      <c r="H358" s="42"/>
    </row>
    <row r="359" customFormat="false" ht="15" hidden="false" customHeight="false" outlineLevel="0" collapsed="false">
      <c r="A359" s="41"/>
      <c r="B359" s="42"/>
      <c r="C359" s="42"/>
      <c r="D359" s="43"/>
      <c r="E359" s="44" t="str">
        <f aca="false">IF(C359="","",IF(COUNTIF(הגדרות!$A$5:$A$8,C359)&gt;0,"הכנסה","הוצאה"))</f>
        <v/>
      </c>
      <c r="F359" s="44" t="str">
        <f aca="false">IF(A359="","",MONTH(A359))</f>
        <v/>
      </c>
      <c r="G359" s="44" t="str">
        <f aca="false">IF(A359="","",YEAR(A359))</f>
        <v/>
      </c>
      <c r="H359" s="42"/>
    </row>
    <row r="360" customFormat="false" ht="15" hidden="false" customHeight="false" outlineLevel="0" collapsed="false">
      <c r="A360" s="41"/>
      <c r="B360" s="42"/>
      <c r="C360" s="42"/>
      <c r="D360" s="43"/>
      <c r="E360" s="44" t="str">
        <f aca="false">IF(C360="","",IF(COUNTIF(הגדרות!$A$5:$A$8,C360)&gt;0,"הכנסה","הוצאה"))</f>
        <v/>
      </c>
      <c r="F360" s="44" t="str">
        <f aca="false">IF(A360="","",MONTH(A360))</f>
        <v/>
      </c>
      <c r="G360" s="44" t="str">
        <f aca="false">IF(A360="","",YEAR(A360))</f>
        <v/>
      </c>
      <c r="H360" s="42"/>
    </row>
    <row r="361" customFormat="false" ht="15" hidden="false" customHeight="false" outlineLevel="0" collapsed="false">
      <c r="A361" s="41"/>
      <c r="B361" s="42"/>
      <c r="C361" s="42"/>
      <c r="D361" s="43"/>
      <c r="E361" s="44" t="str">
        <f aca="false">IF(C361="","",IF(COUNTIF(הגדרות!$A$5:$A$8,C361)&gt;0,"הכנסה","הוצאה"))</f>
        <v/>
      </c>
      <c r="F361" s="44" t="str">
        <f aca="false">IF(A361="","",MONTH(A361))</f>
        <v/>
      </c>
      <c r="G361" s="44" t="str">
        <f aca="false">IF(A361="","",YEAR(A361))</f>
        <v/>
      </c>
      <c r="H361" s="42"/>
    </row>
    <row r="362" customFormat="false" ht="15" hidden="false" customHeight="false" outlineLevel="0" collapsed="false">
      <c r="A362" s="41"/>
      <c r="B362" s="42"/>
      <c r="C362" s="42"/>
      <c r="D362" s="43"/>
      <c r="E362" s="44" t="str">
        <f aca="false">IF(C362="","",IF(COUNTIF(הגדרות!$A$5:$A$8,C362)&gt;0,"הכנסה","הוצאה"))</f>
        <v/>
      </c>
      <c r="F362" s="44" t="str">
        <f aca="false">IF(A362="","",MONTH(A362))</f>
        <v/>
      </c>
      <c r="G362" s="44" t="str">
        <f aca="false">IF(A362="","",YEAR(A362))</f>
        <v/>
      </c>
      <c r="H362" s="42"/>
    </row>
    <row r="363" customFormat="false" ht="15" hidden="false" customHeight="false" outlineLevel="0" collapsed="false">
      <c r="A363" s="41"/>
      <c r="B363" s="42"/>
      <c r="C363" s="42"/>
      <c r="D363" s="43"/>
      <c r="E363" s="44" t="str">
        <f aca="false">IF(C363="","",IF(COUNTIF(הגדרות!$A$5:$A$8,C363)&gt;0,"הכנסה","הוצאה"))</f>
        <v/>
      </c>
      <c r="F363" s="44" t="str">
        <f aca="false">IF(A363="","",MONTH(A363))</f>
        <v/>
      </c>
      <c r="G363" s="44" t="str">
        <f aca="false">IF(A363="","",YEAR(A363))</f>
        <v/>
      </c>
      <c r="H363" s="42"/>
    </row>
    <row r="364" customFormat="false" ht="15" hidden="false" customHeight="false" outlineLevel="0" collapsed="false">
      <c r="A364" s="41"/>
      <c r="B364" s="42"/>
      <c r="C364" s="42"/>
      <c r="D364" s="43"/>
      <c r="E364" s="44" t="str">
        <f aca="false">IF(C364="","",IF(COUNTIF(הגדרות!$A$5:$A$8,C364)&gt;0,"הכנסה","הוצאה"))</f>
        <v/>
      </c>
      <c r="F364" s="44" t="str">
        <f aca="false">IF(A364="","",MONTH(A364))</f>
        <v/>
      </c>
      <c r="G364" s="44" t="str">
        <f aca="false">IF(A364="","",YEAR(A364))</f>
        <v/>
      </c>
      <c r="H364" s="42"/>
    </row>
    <row r="365" customFormat="false" ht="15" hidden="false" customHeight="false" outlineLevel="0" collapsed="false">
      <c r="A365" s="41"/>
      <c r="B365" s="42"/>
      <c r="C365" s="42"/>
      <c r="D365" s="43"/>
      <c r="E365" s="44" t="str">
        <f aca="false">IF(C365="","",IF(COUNTIF(הגדרות!$A$5:$A$8,C365)&gt;0,"הכנסה","הוצאה"))</f>
        <v/>
      </c>
      <c r="F365" s="44" t="str">
        <f aca="false">IF(A365="","",MONTH(A365))</f>
        <v/>
      </c>
      <c r="G365" s="44" t="str">
        <f aca="false">IF(A365="","",YEAR(A365))</f>
        <v/>
      </c>
      <c r="H365" s="42"/>
    </row>
    <row r="366" customFormat="false" ht="15" hidden="false" customHeight="false" outlineLevel="0" collapsed="false">
      <c r="A366" s="41"/>
      <c r="B366" s="42"/>
      <c r="C366" s="42"/>
      <c r="D366" s="43"/>
      <c r="E366" s="44" t="str">
        <f aca="false">IF(C366="","",IF(COUNTIF(הגדרות!$A$5:$A$8,C366)&gt;0,"הכנסה","הוצאה"))</f>
        <v/>
      </c>
      <c r="F366" s="44" t="str">
        <f aca="false">IF(A366="","",MONTH(A366))</f>
        <v/>
      </c>
      <c r="G366" s="44" t="str">
        <f aca="false">IF(A366="","",YEAR(A366))</f>
        <v/>
      </c>
      <c r="H366" s="42"/>
    </row>
    <row r="367" customFormat="false" ht="15" hidden="false" customHeight="false" outlineLevel="0" collapsed="false">
      <c r="A367" s="41"/>
      <c r="B367" s="42"/>
      <c r="C367" s="42"/>
      <c r="D367" s="43"/>
      <c r="E367" s="44" t="str">
        <f aca="false">IF(C367="","",IF(COUNTIF(הגדרות!$A$5:$A$8,C367)&gt;0,"הכנסה","הוצאה"))</f>
        <v/>
      </c>
      <c r="F367" s="44" t="str">
        <f aca="false">IF(A367="","",MONTH(A367))</f>
        <v/>
      </c>
      <c r="G367" s="44" t="str">
        <f aca="false">IF(A367="","",YEAR(A367))</f>
        <v/>
      </c>
      <c r="H367" s="42"/>
    </row>
    <row r="368" customFormat="false" ht="15" hidden="false" customHeight="false" outlineLevel="0" collapsed="false">
      <c r="A368" s="41"/>
      <c r="B368" s="42"/>
      <c r="C368" s="42"/>
      <c r="D368" s="43"/>
      <c r="E368" s="44" t="str">
        <f aca="false">IF(C368="","",IF(COUNTIF(הגדרות!$A$5:$A$8,C368)&gt;0,"הכנסה","הוצאה"))</f>
        <v/>
      </c>
      <c r="F368" s="44" t="str">
        <f aca="false">IF(A368="","",MONTH(A368))</f>
        <v/>
      </c>
      <c r="G368" s="44" t="str">
        <f aca="false">IF(A368="","",YEAR(A368))</f>
        <v/>
      </c>
      <c r="H368" s="42"/>
    </row>
    <row r="369" customFormat="false" ht="15" hidden="false" customHeight="false" outlineLevel="0" collapsed="false">
      <c r="A369" s="41"/>
      <c r="B369" s="42"/>
      <c r="C369" s="42"/>
      <c r="D369" s="43"/>
      <c r="E369" s="44" t="str">
        <f aca="false">IF(C369="","",IF(COUNTIF(הגדרות!$A$5:$A$8,C369)&gt;0,"הכנסה","הוצאה"))</f>
        <v/>
      </c>
      <c r="F369" s="44" t="str">
        <f aca="false">IF(A369="","",MONTH(A369))</f>
        <v/>
      </c>
      <c r="G369" s="44" t="str">
        <f aca="false">IF(A369="","",YEAR(A369))</f>
        <v/>
      </c>
      <c r="H369" s="42"/>
    </row>
    <row r="370" customFormat="false" ht="15" hidden="false" customHeight="false" outlineLevel="0" collapsed="false">
      <c r="A370" s="41"/>
      <c r="B370" s="42"/>
      <c r="C370" s="42"/>
      <c r="D370" s="43"/>
      <c r="E370" s="44" t="str">
        <f aca="false">IF(C370="","",IF(COUNTIF(הגדרות!$A$5:$A$8,C370)&gt;0,"הכנסה","הוצאה"))</f>
        <v/>
      </c>
      <c r="F370" s="44" t="str">
        <f aca="false">IF(A370="","",MONTH(A370))</f>
        <v/>
      </c>
      <c r="G370" s="44" t="str">
        <f aca="false">IF(A370="","",YEAR(A370))</f>
        <v/>
      </c>
      <c r="H370" s="42"/>
    </row>
    <row r="371" customFormat="false" ht="15" hidden="false" customHeight="false" outlineLevel="0" collapsed="false">
      <c r="A371" s="41"/>
      <c r="B371" s="42"/>
      <c r="C371" s="42"/>
      <c r="D371" s="43"/>
      <c r="E371" s="44" t="str">
        <f aca="false">IF(C371="","",IF(COUNTIF(הגדרות!$A$5:$A$8,C371)&gt;0,"הכנסה","הוצאה"))</f>
        <v/>
      </c>
      <c r="F371" s="44" t="str">
        <f aca="false">IF(A371="","",MONTH(A371))</f>
        <v/>
      </c>
      <c r="G371" s="44" t="str">
        <f aca="false">IF(A371="","",YEAR(A371))</f>
        <v/>
      </c>
      <c r="H371" s="42"/>
    </row>
    <row r="372" customFormat="false" ht="15" hidden="false" customHeight="false" outlineLevel="0" collapsed="false">
      <c r="A372" s="41"/>
      <c r="B372" s="42"/>
      <c r="C372" s="42"/>
      <c r="D372" s="43"/>
      <c r="E372" s="44" t="str">
        <f aca="false">IF(C372="","",IF(COUNTIF(הגדרות!$A$5:$A$8,C372)&gt;0,"הכנסה","הוצאה"))</f>
        <v/>
      </c>
      <c r="F372" s="44" t="str">
        <f aca="false">IF(A372="","",MONTH(A372))</f>
        <v/>
      </c>
      <c r="G372" s="44" t="str">
        <f aca="false">IF(A372="","",YEAR(A372))</f>
        <v/>
      </c>
      <c r="H372" s="42"/>
    </row>
    <row r="373" customFormat="false" ht="15" hidden="false" customHeight="false" outlineLevel="0" collapsed="false">
      <c r="A373" s="41"/>
      <c r="B373" s="42"/>
      <c r="C373" s="42"/>
      <c r="D373" s="43"/>
      <c r="E373" s="44" t="str">
        <f aca="false">IF(C373="","",IF(COUNTIF(הגדרות!$A$5:$A$8,C373)&gt;0,"הכנסה","הוצאה"))</f>
        <v/>
      </c>
      <c r="F373" s="44" t="str">
        <f aca="false">IF(A373="","",MONTH(A373))</f>
        <v/>
      </c>
      <c r="G373" s="44" t="str">
        <f aca="false">IF(A373="","",YEAR(A373))</f>
        <v/>
      </c>
      <c r="H373" s="42"/>
    </row>
    <row r="374" customFormat="false" ht="15" hidden="false" customHeight="false" outlineLevel="0" collapsed="false">
      <c r="A374" s="41"/>
      <c r="B374" s="42"/>
      <c r="C374" s="42"/>
      <c r="D374" s="43"/>
      <c r="E374" s="44" t="str">
        <f aca="false">IF(C374="","",IF(COUNTIF(הגדרות!$A$5:$A$8,C374)&gt;0,"הכנסה","הוצאה"))</f>
        <v/>
      </c>
      <c r="F374" s="44" t="str">
        <f aca="false">IF(A374="","",MONTH(A374))</f>
        <v/>
      </c>
      <c r="G374" s="44" t="str">
        <f aca="false">IF(A374="","",YEAR(A374))</f>
        <v/>
      </c>
      <c r="H374" s="42"/>
    </row>
    <row r="375" customFormat="false" ht="15" hidden="false" customHeight="false" outlineLevel="0" collapsed="false">
      <c r="A375" s="41"/>
      <c r="B375" s="42"/>
      <c r="C375" s="42"/>
      <c r="D375" s="43"/>
      <c r="E375" s="44" t="str">
        <f aca="false">IF(C375="","",IF(COUNTIF(הגדרות!$A$5:$A$8,C375)&gt;0,"הכנסה","הוצאה"))</f>
        <v/>
      </c>
      <c r="F375" s="44" t="str">
        <f aca="false">IF(A375="","",MONTH(A375))</f>
        <v/>
      </c>
      <c r="G375" s="44" t="str">
        <f aca="false">IF(A375="","",YEAR(A375))</f>
        <v/>
      </c>
      <c r="H375" s="42"/>
    </row>
    <row r="376" customFormat="false" ht="15" hidden="false" customHeight="false" outlineLevel="0" collapsed="false">
      <c r="A376" s="41"/>
      <c r="B376" s="42"/>
      <c r="C376" s="42"/>
      <c r="D376" s="43"/>
      <c r="E376" s="44" t="str">
        <f aca="false">IF(C376="","",IF(COUNTIF(הגדרות!$A$5:$A$8,C376)&gt;0,"הכנסה","הוצאה"))</f>
        <v/>
      </c>
      <c r="F376" s="44" t="str">
        <f aca="false">IF(A376="","",MONTH(A376))</f>
        <v/>
      </c>
      <c r="G376" s="44" t="str">
        <f aca="false">IF(A376="","",YEAR(A376))</f>
        <v/>
      </c>
      <c r="H376" s="42"/>
    </row>
    <row r="377" customFormat="false" ht="15" hidden="false" customHeight="false" outlineLevel="0" collapsed="false">
      <c r="A377" s="41"/>
      <c r="B377" s="42"/>
      <c r="C377" s="42"/>
      <c r="D377" s="43"/>
      <c r="E377" s="44" t="str">
        <f aca="false">IF(C377="","",IF(COUNTIF(הגדרות!$A$5:$A$8,C377)&gt;0,"הכנסה","הוצאה"))</f>
        <v/>
      </c>
      <c r="F377" s="44" t="str">
        <f aca="false">IF(A377="","",MONTH(A377))</f>
        <v/>
      </c>
      <c r="G377" s="44" t="str">
        <f aca="false">IF(A377="","",YEAR(A377))</f>
        <v/>
      </c>
      <c r="H377" s="42"/>
    </row>
    <row r="378" customFormat="false" ht="15" hidden="false" customHeight="false" outlineLevel="0" collapsed="false">
      <c r="A378" s="41"/>
      <c r="B378" s="42"/>
      <c r="C378" s="42"/>
      <c r="D378" s="43"/>
      <c r="E378" s="44" t="str">
        <f aca="false">IF(C378="","",IF(COUNTIF(הגדרות!$A$5:$A$8,C378)&gt;0,"הכנסה","הוצאה"))</f>
        <v/>
      </c>
      <c r="F378" s="44" t="str">
        <f aca="false">IF(A378="","",MONTH(A378))</f>
        <v/>
      </c>
      <c r="G378" s="44" t="str">
        <f aca="false">IF(A378="","",YEAR(A378))</f>
        <v/>
      </c>
      <c r="H378" s="42"/>
    </row>
    <row r="379" customFormat="false" ht="15" hidden="false" customHeight="false" outlineLevel="0" collapsed="false">
      <c r="A379" s="41"/>
      <c r="B379" s="42"/>
      <c r="C379" s="42"/>
      <c r="D379" s="43"/>
      <c r="E379" s="44" t="str">
        <f aca="false">IF(C379="","",IF(COUNTIF(הגדרות!$A$5:$A$8,C379)&gt;0,"הכנסה","הוצאה"))</f>
        <v/>
      </c>
      <c r="F379" s="44" t="str">
        <f aca="false">IF(A379="","",MONTH(A379))</f>
        <v/>
      </c>
      <c r="G379" s="44" t="str">
        <f aca="false">IF(A379="","",YEAR(A379))</f>
        <v/>
      </c>
      <c r="H379" s="42"/>
    </row>
    <row r="380" customFormat="false" ht="15" hidden="false" customHeight="false" outlineLevel="0" collapsed="false">
      <c r="A380" s="41"/>
      <c r="B380" s="42"/>
      <c r="C380" s="42"/>
      <c r="D380" s="43"/>
      <c r="E380" s="44" t="str">
        <f aca="false">IF(C380="","",IF(COUNTIF(הגדרות!$A$5:$A$8,C380)&gt;0,"הכנסה","הוצאה"))</f>
        <v/>
      </c>
      <c r="F380" s="44" t="str">
        <f aca="false">IF(A380="","",MONTH(A380))</f>
        <v/>
      </c>
      <c r="G380" s="44" t="str">
        <f aca="false">IF(A380="","",YEAR(A380))</f>
        <v/>
      </c>
      <c r="H380" s="42"/>
    </row>
    <row r="381" customFormat="false" ht="15" hidden="false" customHeight="false" outlineLevel="0" collapsed="false">
      <c r="A381" s="41"/>
      <c r="B381" s="42"/>
      <c r="C381" s="42"/>
      <c r="D381" s="43"/>
      <c r="E381" s="44" t="str">
        <f aca="false">IF(C381="","",IF(COUNTIF(הגדרות!$A$5:$A$8,C381)&gt;0,"הכנסה","הוצאה"))</f>
        <v/>
      </c>
      <c r="F381" s="44" t="str">
        <f aca="false">IF(A381="","",MONTH(A381))</f>
        <v/>
      </c>
      <c r="G381" s="44" t="str">
        <f aca="false">IF(A381="","",YEAR(A381))</f>
        <v/>
      </c>
      <c r="H381" s="42"/>
    </row>
    <row r="382" customFormat="false" ht="15" hidden="false" customHeight="false" outlineLevel="0" collapsed="false">
      <c r="A382" s="41"/>
      <c r="B382" s="42"/>
      <c r="C382" s="42"/>
      <c r="D382" s="43"/>
      <c r="E382" s="44" t="str">
        <f aca="false">IF(C382="","",IF(COUNTIF(הגדרות!$A$5:$A$8,C382)&gt;0,"הכנסה","הוצאה"))</f>
        <v/>
      </c>
      <c r="F382" s="44" t="str">
        <f aca="false">IF(A382="","",MONTH(A382))</f>
        <v/>
      </c>
      <c r="G382" s="44" t="str">
        <f aca="false">IF(A382="","",YEAR(A382))</f>
        <v/>
      </c>
      <c r="H382" s="42"/>
    </row>
    <row r="383" customFormat="false" ht="15" hidden="false" customHeight="false" outlineLevel="0" collapsed="false">
      <c r="A383" s="41"/>
      <c r="B383" s="42"/>
      <c r="C383" s="42"/>
      <c r="D383" s="43"/>
      <c r="E383" s="44" t="str">
        <f aca="false">IF(C383="","",IF(COUNTIF(הגדרות!$A$5:$A$8,C383)&gt;0,"הכנסה","הוצאה"))</f>
        <v/>
      </c>
      <c r="F383" s="44" t="str">
        <f aca="false">IF(A383="","",MONTH(A383))</f>
        <v/>
      </c>
      <c r="G383" s="44" t="str">
        <f aca="false">IF(A383="","",YEAR(A383))</f>
        <v/>
      </c>
      <c r="H383" s="42"/>
    </row>
    <row r="384" customFormat="false" ht="15" hidden="false" customHeight="false" outlineLevel="0" collapsed="false">
      <c r="A384" s="41"/>
      <c r="B384" s="42"/>
      <c r="C384" s="42"/>
      <c r="D384" s="43"/>
      <c r="E384" s="44" t="str">
        <f aca="false">IF(C384="","",IF(COUNTIF(הגדרות!$A$5:$A$8,C384)&gt;0,"הכנסה","הוצאה"))</f>
        <v/>
      </c>
      <c r="F384" s="44" t="str">
        <f aca="false">IF(A384="","",MONTH(A384))</f>
        <v/>
      </c>
      <c r="G384" s="44" t="str">
        <f aca="false">IF(A384="","",YEAR(A384))</f>
        <v/>
      </c>
      <c r="H384" s="42"/>
    </row>
    <row r="385" customFormat="false" ht="15" hidden="false" customHeight="false" outlineLevel="0" collapsed="false">
      <c r="A385" s="41"/>
      <c r="B385" s="42"/>
      <c r="C385" s="42"/>
      <c r="D385" s="43"/>
      <c r="E385" s="44" t="str">
        <f aca="false">IF(C385="","",IF(COUNTIF(הגדרות!$A$5:$A$8,C385)&gt;0,"הכנסה","הוצאה"))</f>
        <v/>
      </c>
      <c r="F385" s="44" t="str">
        <f aca="false">IF(A385="","",MONTH(A385))</f>
        <v/>
      </c>
      <c r="G385" s="44" t="str">
        <f aca="false">IF(A385="","",YEAR(A385))</f>
        <v/>
      </c>
      <c r="H385" s="42"/>
    </row>
    <row r="386" customFormat="false" ht="15" hidden="false" customHeight="false" outlineLevel="0" collapsed="false">
      <c r="A386" s="41"/>
      <c r="B386" s="42"/>
      <c r="C386" s="42"/>
      <c r="D386" s="43"/>
      <c r="E386" s="44" t="str">
        <f aca="false">IF(C386="","",IF(COUNTIF(הגדרות!$A$5:$A$8,C386)&gt;0,"הכנסה","הוצאה"))</f>
        <v/>
      </c>
      <c r="F386" s="44" t="str">
        <f aca="false">IF(A386="","",MONTH(A386))</f>
        <v/>
      </c>
      <c r="G386" s="44" t="str">
        <f aca="false">IF(A386="","",YEAR(A386))</f>
        <v/>
      </c>
      <c r="H386" s="42"/>
    </row>
    <row r="387" customFormat="false" ht="15" hidden="false" customHeight="false" outlineLevel="0" collapsed="false">
      <c r="A387" s="41"/>
      <c r="B387" s="42"/>
      <c r="C387" s="42"/>
      <c r="D387" s="43"/>
      <c r="E387" s="44" t="str">
        <f aca="false">IF(C387="","",IF(COUNTIF(הגדרות!$A$5:$A$8,C387)&gt;0,"הכנסה","הוצאה"))</f>
        <v/>
      </c>
      <c r="F387" s="44" t="str">
        <f aca="false">IF(A387="","",MONTH(A387))</f>
        <v/>
      </c>
      <c r="G387" s="44" t="str">
        <f aca="false">IF(A387="","",YEAR(A387))</f>
        <v/>
      </c>
      <c r="H387" s="42"/>
    </row>
    <row r="388" customFormat="false" ht="15" hidden="false" customHeight="false" outlineLevel="0" collapsed="false">
      <c r="A388" s="41"/>
      <c r="B388" s="42"/>
      <c r="C388" s="42"/>
      <c r="D388" s="43"/>
      <c r="E388" s="44" t="str">
        <f aca="false">IF(C388="","",IF(COUNTIF(הגדרות!$A$5:$A$8,C388)&gt;0,"הכנסה","הוצאה"))</f>
        <v/>
      </c>
      <c r="F388" s="44" t="str">
        <f aca="false">IF(A388="","",MONTH(A388))</f>
        <v/>
      </c>
      <c r="G388" s="44" t="str">
        <f aca="false">IF(A388="","",YEAR(A388))</f>
        <v/>
      </c>
      <c r="H388" s="42"/>
    </row>
    <row r="389" customFormat="false" ht="15" hidden="false" customHeight="false" outlineLevel="0" collapsed="false">
      <c r="A389" s="41"/>
      <c r="B389" s="42"/>
      <c r="C389" s="42"/>
      <c r="D389" s="43"/>
      <c r="E389" s="44" t="str">
        <f aca="false">IF(C389="","",IF(COUNTIF(הגדרות!$A$5:$A$8,C389)&gt;0,"הכנסה","הוצאה"))</f>
        <v/>
      </c>
      <c r="F389" s="44" t="str">
        <f aca="false">IF(A389="","",MONTH(A389))</f>
        <v/>
      </c>
      <c r="G389" s="44" t="str">
        <f aca="false">IF(A389="","",YEAR(A389))</f>
        <v/>
      </c>
      <c r="H389" s="42"/>
    </row>
    <row r="390" customFormat="false" ht="15" hidden="false" customHeight="false" outlineLevel="0" collapsed="false">
      <c r="A390" s="41"/>
      <c r="B390" s="42"/>
      <c r="C390" s="42"/>
      <c r="D390" s="43"/>
      <c r="E390" s="44" t="str">
        <f aca="false">IF(C390="","",IF(COUNTIF(הגדרות!$A$5:$A$8,C390)&gt;0,"הכנסה","הוצאה"))</f>
        <v/>
      </c>
      <c r="F390" s="44" t="str">
        <f aca="false">IF(A390="","",MONTH(A390))</f>
        <v/>
      </c>
      <c r="G390" s="44" t="str">
        <f aca="false">IF(A390="","",YEAR(A390))</f>
        <v/>
      </c>
      <c r="H390" s="42"/>
    </row>
    <row r="391" customFormat="false" ht="15" hidden="false" customHeight="false" outlineLevel="0" collapsed="false">
      <c r="A391" s="41"/>
      <c r="B391" s="42"/>
      <c r="C391" s="42"/>
      <c r="D391" s="43"/>
      <c r="E391" s="44" t="str">
        <f aca="false">IF(C391="","",IF(COUNTIF(הגדרות!$A$5:$A$8,C391)&gt;0,"הכנסה","הוצאה"))</f>
        <v/>
      </c>
      <c r="F391" s="44" t="str">
        <f aca="false">IF(A391="","",MONTH(A391))</f>
        <v/>
      </c>
      <c r="G391" s="44" t="str">
        <f aca="false">IF(A391="","",YEAR(A391))</f>
        <v/>
      </c>
      <c r="H391" s="42"/>
    </row>
    <row r="392" customFormat="false" ht="15" hidden="false" customHeight="false" outlineLevel="0" collapsed="false">
      <c r="A392" s="41"/>
      <c r="B392" s="42"/>
      <c r="C392" s="42"/>
      <c r="D392" s="43"/>
      <c r="E392" s="44" t="str">
        <f aca="false">IF(C392="","",IF(COUNTIF(הגדרות!$A$5:$A$8,C392)&gt;0,"הכנסה","הוצאה"))</f>
        <v/>
      </c>
      <c r="F392" s="44" t="str">
        <f aca="false">IF(A392="","",MONTH(A392))</f>
        <v/>
      </c>
      <c r="G392" s="44" t="str">
        <f aca="false">IF(A392="","",YEAR(A392))</f>
        <v/>
      </c>
      <c r="H392" s="42"/>
    </row>
    <row r="393" customFormat="false" ht="15" hidden="false" customHeight="false" outlineLevel="0" collapsed="false">
      <c r="A393" s="41"/>
      <c r="B393" s="42"/>
      <c r="C393" s="42"/>
      <c r="D393" s="43"/>
      <c r="E393" s="44" t="str">
        <f aca="false">IF(C393="","",IF(COUNTIF(הגדרות!$A$5:$A$8,C393)&gt;0,"הכנסה","הוצאה"))</f>
        <v/>
      </c>
      <c r="F393" s="44" t="str">
        <f aca="false">IF(A393="","",MONTH(A393))</f>
        <v/>
      </c>
      <c r="G393" s="44" t="str">
        <f aca="false">IF(A393="","",YEAR(A393))</f>
        <v/>
      </c>
      <c r="H393" s="42"/>
    </row>
    <row r="394" customFormat="false" ht="15" hidden="false" customHeight="false" outlineLevel="0" collapsed="false">
      <c r="A394" s="41"/>
      <c r="B394" s="42"/>
      <c r="C394" s="42"/>
      <c r="D394" s="43"/>
      <c r="E394" s="44" t="str">
        <f aca="false">IF(C394="","",IF(COUNTIF(הגדרות!$A$5:$A$8,C394)&gt;0,"הכנסה","הוצאה"))</f>
        <v/>
      </c>
      <c r="F394" s="44" t="str">
        <f aca="false">IF(A394="","",MONTH(A394))</f>
        <v/>
      </c>
      <c r="G394" s="44" t="str">
        <f aca="false">IF(A394="","",YEAR(A394))</f>
        <v/>
      </c>
      <c r="H394" s="42"/>
    </row>
    <row r="395" customFormat="false" ht="15" hidden="false" customHeight="false" outlineLevel="0" collapsed="false">
      <c r="A395" s="41"/>
      <c r="B395" s="42"/>
      <c r="C395" s="42"/>
      <c r="D395" s="43"/>
      <c r="E395" s="44" t="str">
        <f aca="false">IF(C395="","",IF(COUNTIF(הגדרות!$A$5:$A$8,C395)&gt;0,"הכנסה","הוצאה"))</f>
        <v/>
      </c>
      <c r="F395" s="44" t="str">
        <f aca="false">IF(A395="","",MONTH(A395))</f>
        <v/>
      </c>
      <c r="G395" s="44" t="str">
        <f aca="false">IF(A395="","",YEAR(A395))</f>
        <v/>
      </c>
      <c r="H395" s="42"/>
    </row>
    <row r="396" customFormat="false" ht="15" hidden="false" customHeight="false" outlineLevel="0" collapsed="false">
      <c r="A396" s="41"/>
      <c r="B396" s="42"/>
      <c r="C396" s="42"/>
      <c r="D396" s="43"/>
      <c r="E396" s="44" t="str">
        <f aca="false">IF(C396="","",IF(COUNTIF(הגדרות!$A$5:$A$8,C396)&gt;0,"הכנסה","הוצאה"))</f>
        <v/>
      </c>
      <c r="F396" s="44" t="str">
        <f aca="false">IF(A396="","",MONTH(A396))</f>
        <v/>
      </c>
      <c r="G396" s="44" t="str">
        <f aca="false">IF(A396="","",YEAR(A396))</f>
        <v/>
      </c>
      <c r="H396" s="42"/>
    </row>
    <row r="397" customFormat="false" ht="15" hidden="false" customHeight="false" outlineLevel="0" collapsed="false">
      <c r="A397" s="41"/>
      <c r="B397" s="42"/>
      <c r="C397" s="42"/>
      <c r="D397" s="43"/>
      <c r="E397" s="44" t="str">
        <f aca="false">IF(C397="","",IF(COUNTIF(הגדרות!$A$5:$A$8,C397)&gt;0,"הכנסה","הוצאה"))</f>
        <v/>
      </c>
      <c r="F397" s="44" t="str">
        <f aca="false">IF(A397="","",MONTH(A397))</f>
        <v/>
      </c>
      <c r="G397" s="44" t="str">
        <f aca="false">IF(A397="","",YEAR(A397))</f>
        <v/>
      </c>
      <c r="H397" s="42"/>
    </row>
    <row r="398" customFormat="false" ht="15" hidden="false" customHeight="false" outlineLevel="0" collapsed="false">
      <c r="A398" s="41"/>
      <c r="B398" s="42"/>
      <c r="C398" s="42"/>
      <c r="D398" s="43"/>
      <c r="E398" s="44" t="str">
        <f aca="false">IF(C398="","",IF(COUNTIF(הגדרות!$A$5:$A$8,C398)&gt;0,"הכנסה","הוצאה"))</f>
        <v/>
      </c>
      <c r="F398" s="44" t="str">
        <f aca="false">IF(A398="","",MONTH(A398))</f>
        <v/>
      </c>
      <c r="G398" s="44" t="str">
        <f aca="false">IF(A398="","",YEAR(A398))</f>
        <v/>
      </c>
      <c r="H398" s="42"/>
    </row>
    <row r="399" customFormat="false" ht="15" hidden="false" customHeight="false" outlineLevel="0" collapsed="false">
      <c r="A399" s="41"/>
      <c r="B399" s="42"/>
      <c r="C399" s="42"/>
      <c r="D399" s="43"/>
      <c r="E399" s="44" t="str">
        <f aca="false">IF(C399="","",IF(COUNTIF(הגדרות!$A$5:$A$8,C399)&gt;0,"הכנסה","הוצאה"))</f>
        <v/>
      </c>
      <c r="F399" s="44" t="str">
        <f aca="false">IF(A399="","",MONTH(A399))</f>
        <v/>
      </c>
      <c r="G399" s="44" t="str">
        <f aca="false">IF(A399="","",YEAR(A399))</f>
        <v/>
      </c>
      <c r="H399" s="42"/>
    </row>
    <row r="400" customFormat="false" ht="15" hidden="false" customHeight="false" outlineLevel="0" collapsed="false">
      <c r="A400" s="41"/>
      <c r="B400" s="42"/>
      <c r="C400" s="42"/>
      <c r="D400" s="43"/>
      <c r="E400" s="44" t="str">
        <f aca="false">IF(C400="","",IF(COUNTIF(הגדרות!$A$5:$A$8,C400)&gt;0,"הכנסה","הוצאה"))</f>
        <v/>
      </c>
      <c r="F400" s="44" t="str">
        <f aca="false">IF(A400="","",MONTH(A400))</f>
        <v/>
      </c>
      <c r="G400" s="44" t="str">
        <f aca="false">IF(A400="","",YEAR(A400))</f>
        <v/>
      </c>
      <c r="H400" s="42"/>
    </row>
    <row r="401" customFormat="false" ht="15" hidden="false" customHeight="false" outlineLevel="0" collapsed="false">
      <c r="A401" s="41"/>
      <c r="B401" s="42"/>
      <c r="C401" s="42"/>
      <c r="D401" s="43"/>
      <c r="E401" s="44" t="str">
        <f aca="false">IF(C401="","",IF(COUNTIF(הגדרות!$A$5:$A$8,C401)&gt;0,"הכנסה","הוצאה"))</f>
        <v/>
      </c>
      <c r="F401" s="44" t="str">
        <f aca="false">IF(A401="","",MONTH(A401))</f>
        <v/>
      </c>
      <c r="G401" s="44" t="str">
        <f aca="false">IF(A401="","",YEAR(A401))</f>
        <v/>
      </c>
      <c r="H401" s="42"/>
    </row>
    <row r="402" customFormat="false" ht="15" hidden="false" customHeight="false" outlineLevel="0" collapsed="false">
      <c r="A402" s="41"/>
      <c r="B402" s="42"/>
      <c r="C402" s="42"/>
      <c r="D402" s="43"/>
      <c r="E402" s="44" t="str">
        <f aca="false">IF(C402="","",IF(COUNTIF(הגדרות!$A$5:$A$8,C402)&gt;0,"הכנסה","הוצאה"))</f>
        <v/>
      </c>
      <c r="F402" s="44" t="str">
        <f aca="false">IF(A402="","",MONTH(A402))</f>
        <v/>
      </c>
      <c r="G402" s="44" t="str">
        <f aca="false">IF(A402="","",YEAR(A402))</f>
        <v/>
      </c>
      <c r="H402" s="42"/>
    </row>
    <row r="403" customFormat="false" ht="15" hidden="false" customHeight="false" outlineLevel="0" collapsed="false">
      <c r="A403" s="41"/>
      <c r="B403" s="42"/>
      <c r="C403" s="42"/>
      <c r="D403" s="43"/>
      <c r="E403" s="44" t="str">
        <f aca="false">IF(C403="","",IF(COUNTIF(הגדרות!$A$5:$A$8,C403)&gt;0,"הכנסה","הוצאה"))</f>
        <v/>
      </c>
      <c r="F403" s="44" t="str">
        <f aca="false">IF(A403="","",MONTH(A403))</f>
        <v/>
      </c>
      <c r="G403" s="44" t="str">
        <f aca="false">IF(A403="","",YEAR(A403))</f>
        <v/>
      </c>
      <c r="H403" s="42"/>
    </row>
    <row r="404" customFormat="false" ht="15" hidden="false" customHeight="false" outlineLevel="0" collapsed="false">
      <c r="A404" s="41"/>
      <c r="B404" s="42"/>
      <c r="C404" s="42"/>
      <c r="D404" s="43"/>
      <c r="E404" s="44" t="str">
        <f aca="false">IF(C404="","",IF(COUNTIF(הגדרות!$A$5:$A$8,C404)&gt;0,"הכנסה","הוצאה"))</f>
        <v/>
      </c>
      <c r="F404" s="44" t="str">
        <f aca="false">IF(A404="","",MONTH(A404))</f>
        <v/>
      </c>
      <c r="G404" s="44" t="str">
        <f aca="false">IF(A404="","",YEAR(A404))</f>
        <v/>
      </c>
      <c r="H404" s="42"/>
    </row>
    <row r="405" customFormat="false" ht="15" hidden="false" customHeight="false" outlineLevel="0" collapsed="false">
      <c r="A405" s="41"/>
      <c r="B405" s="42"/>
      <c r="C405" s="42"/>
      <c r="D405" s="43"/>
      <c r="E405" s="44" t="str">
        <f aca="false">IF(C405="","",IF(COUNTIF(הגדרות!$A$5:$A$8,C405)&gt;0,"הכנסה","הוצאה"))</f>
        <v/>
      </c>
      <c r="F405" s="44" t="str">
        <f aca="false">IF(A405="","",MONTH(A405))</f>
        <v/>
      </c>
      <c r="G405" s="44" t="str">
        <f aca="false">IF(A405="","",YEAR(A405))</f>
        <v/>
      </c>
      <c r="H405" s="42"/>
    </row>
    <row r="406" customFormat="false" ht="15" hidden="false" customHeight="false" outlineLevel="0" collapsed="false">
      <c r="A406" s="41"/>
      <c r="B406" s="42"/>
      <c r="C406" s="42"/>
      <c r="D406" s="43"/>
      <c r="E406" s="44" t="str">
        <f aca="false">IF(C406="","",IF(COUNTIF(הגדרות!$A$5:$A$8,C406)&gt;0,"הכנסה","הוצאה"))</f>
        <v/>
      </c>
      <c r="F406" s="44" t="str">
        <f aca="false">IF(A406="","",MONTH(A406))</f>
        <v/>
      </c>
      <c r="G406" s="44" t="str">
        <f aca="false">IF(A406="","",YEAR(A406))</f>
        <v/>
      </c>
      <c r="H406" s="42"/>
    </row>
    <row r="407" customFormat="false" ht="15" hidden="false" customHeight="false" outlineLevel="0" collapsed="false">
      <c r="A407" s="41"/>
      <c r="B407" s="42"/>
      <c r="C407" s="42"/>
      <c r="D407" s="43"/>
      <c r="E407" s="44" t="str">
        <f aca="false">IF(C407="","",IF(COUNTIF(הגדרות!$A$5:$A$8,C407)&gt;0,"הכנסה","הוצאה"))</f>
        <v/>
      </c>
      <c r="F407" s="44" t="str">
        <f aca="false">IF(A407="","",MONTH(A407))</f>
        <v/>
      </c>
      <c r="G407" s="44" t="str">
        <f aca="false">IF(A407="","",YEAR(A407))</f>
        <v/>
      </c>
      <c r="H407" s="42"/>
    </row>
    <row r="408" customFormat="false" ht="15" hidden="false" customHeight="false" outlineLevel="0" collapsed="false">
      <c r="A408" s="41"/>
      <c r="B408" s="42"/>
      <c r="C408" s="42"/>
      <c r="D408" s="43"/>
      <c r="E408" s="44" t="str">
        <f aca="false">IF(C408="","",IF(COUNTIF(הגדרות!$A$5:$A$8,C408)&gt;0,"הכנסה","הוצאה"))</f>
        <v/>
      </c>
      <c r="F408" s="44" t="str">
        <f aca="false">IF(A408="","",MONTH(A408))</f>
        <v/>
      </c>
      <c r="G408" s="44" t="str">
        <f aca="false">IF(A408="","",YEAR(A408))</f>
        <v/>
      </c>
      <c r="H408" s="42"/>
    </row>
    <row r="409" customFormat="false" ht="15" hidden="false" customHeight="false" outlineLevel="0" collapsed="false">
      <c r="A409" s="41"/>
      <c r="B409" s="42"/>
      <c r="C409" s="42"/>
      <c r="D409" s="43"/>
      <c r="E409" s="44" t="str">
        <f aca="false">IF(C409="","",IF(COUNTIF(הגדרות!$A$5:$A$8,C409)&gt;0,"הכנסה","הוצאה"))</f>
        <v/>
      </c>
      <c r="F409" s="44" t="str">
        <f aca="false">IF(A409="","",MONTH(A409))</f>
        <v/>
      </c>
      <c r="G409" s="44" t="str">
        <f aca="false">IF(A409="","",YEAR(A409))</f>
        <v/>
      </c>
      <c r="H409" s="42"/>
    </row>
    <row r="410" customFormat="false" ht="15" hidden="false" customHeight="false" outlineLevel="0" collapsed="false">
      <c r="A410" s="41"/>
      <c r="B410" s="42"/>
      <c r="C410" s="42"/>
      <c r="D410" s="43"/>
      <c r="E410" s="44" t="str">
        <f aca="false">IF(C410="","",IF(COUNTIF(הגדרות!$A$5:$A$8,C410)&gt;0,"הכנסה","הוצאה"))</f>
        <v/>
      </c>
      <c r="F410" s="44" t="str">
        <f aca="false">IF(A410="","",MONTH(A410))</f>
        <v/>
      </c>
      <c r="G410" s="44" t="str">
        <f aca="false">IF(A410="","",YEAR(A410))</f>
        <v/>
      </c>
      <c r="H410" s="42"/>
    </row>
    <row r="411" customFormat="false" ht="15" hidden="false" customHeight="false" outlineLevel="0" collapsed="false">
      <c r="A411" s="41"/>
      <c r="B411" s="42"/>
      <c r="C411" s="42"/>
      <c r="D411" s="43"/>
      <c r="E411" s="44" t="str">
        <f aca="false">IF(C411="","",IF(COUNTIF(הגדרות!$A$5:$A$8,C411)&gt;0,"הכנסה","הוצאה"))</f>
        <v/>
      </c>
      <c r="F411" s="44" t="str">
        <f aca="false">IF(A411="","",MONTH(A411))</f>
        <v/>
      </c>
      <c r="G411" s="44" t="str">
        <f aca="false">IF(A411="","",YEAR(A411))</f>
        <v/>
      </c>
      <c r="H411" s="42"/>
    </row>
    <row r="412" customFormat="false" ht="15" hidden="false" customHeight="false" outlineLevel="0" collapsed="false">
      <c r="A412" s="41"/>
      <c r="B412" s="42"/>
      <c r="C412" s="42"/>
      <c r="D412" s="43"/>
      <c r="E412" s="44" t="str">
        <f aca="false">IF(C412="","",IF(COUNTIF(הגדרות!$A$5:$A$8,C412)&gt;0,"הכנסה","הוצאה"))</f>
        <v/>
      </c>
      <c r="F412" s="44" t="str">
        <f aca="false">IF(A412="","",MONTH(A412))</f>
        <v/>
      </c>
      <c r="G412" s="44" t="str">
        <f aca="false">IF(A412="","",YEAR(A412))</f>
        <v/>
      </c>
      <c r="H412" s="42"/>
    </row>
    <row r="413" customFormat="false" ht="15" hidden="false" customHeight="false" outlineLevel="0" collapsed="false">
      <c r="A413" s="41"/>
      <c r="B413" s="42"/>
      <c r="C413" s="42"/>
      <c r="D413" s="43"/>
      <c r="E413" s="44" t="str">
        <f aca="false">IF(C413="","",IF(COUNTIF(הגדרות!$A$5:$A$8,C413)&gt;0,"הכנסה","הוצאה"))</f>
        <v/>
      </c>
      <c r="F413" s="44" t="str">
        <f aca="false">IF(A413="","",MONTH(A413))</f>
        <v/>
      </c>
      <c r="G413" s="44" t="str">
        <f aca="false">IF(A413="","",YEAR(A413))</f>
        <v/>
      </c>
      <c r="H413" s="42"/>
    </row>
    <row r="414" customFormat="false" ht="15" hidden="false" customHeight="false" outlineLevel="0" collapsed="false">
      <c r="A414" s="41"/>
      <c r="B414" s="42"/>
      <c r="C414" s="42"/>
      <c r="D414" s="43"/>
      <c r="E414" s="44" t="str">
        <f aca="false">IF(C414="","",IF(COUNTIF(הגדרות!$A$5:$A$8,C414)&gt;0,"הכנסה","הוצאה"))</f>
        <v/>
      </c>
      <c r="F414" s="44" t="str">
        <f aca="false">IF(A414="","",MONTH(A414))</f>
        <v/>
      </c>
      <c r="G414" s="44" t="str">
        <f aca="false">IF(A414="","",YEAR(A414))</f>
        <v/>
      </c>
      <c r="H414" s="42"/>
    </row>
    <row r="415" customFormat="false" ht="15" hidden="false" customHeight="false" outlineLevel="0" collapsed="false">
      <c r="A415" s="41"/>
      <c r="B415" s="42"/>
      <c r="C415" s="42"/>
      <c r="D415" s="43"/>
      <c r="E415" s="44" t="str">
        <f aca="false">IF(C415="","",IF(COUNTIF(הגדרות!$A$5:$A$8,C415)&gt;0,"הכנסה","הוצאה"))</f>
        <v/>
      </c>
      <c r="F415" s="44" t="str">
        <f aca="false">IF(A415="","",MONTH(A415))</f>
        <v/>
      </c>
      <c r="G415" s="44" t="str">
        <f aca="false">IF(A415="","",YEAR(A415))</f>
        <v/>
      </c>
      <c r="H415" s="42"/>
    </row>
    <row r="416" customFormat="false" ht="15" hidden="false" customHeight="false" outlineLevel="0" collapsed="false">
      <c r="A416" s="41"/>
      <c r="B416" s="42"/>
      <c r="C416" s="42"/>
      <c r="D416" s="43"/>
      <c r="E416" s="44" t="str">
        <f aca="false">IF(C416="","",IF(COUNTIF(הגדרות!$A$5:$A$8,C416)&gt;0,"הכנסה","הוצאה"))</f>
        <v/>
      </c>
      <c r="F416" s="44" t="str">
        <f aca="false">IF(A416="","",MONTH(A416))</f>
        <v/>
      </c>
      <c r="G416" s="44" t="str">
        <f aca="false">IF(A416="","",YEAR(A416))</f>
        <v/>
      </c>
      <c r="H416" s="42"/>
    </row>
    <row r="417" customFormat="false" ht="15" hidden="false" customHeight="false" outlineLevel="0" collapsed="false">
      <c r="A417" s="41"/>
      <c r="B417" s="42"/>
      <c r="C417" s="42"/>
      <c r="D417" s="43"/>
      <c r="E417" s="44" t="str">
        <f aca="false">IF(C417="","",IF(COUNTIF(הגדרות!$A$5:$A$8,C417)&gt;0,"הכנסה","הוצאה"))</f>
        <v/>
      </c>
      <c r="F417" s="44" t="str">
        <f aca="false">IF(A417="","",MONTH(A417))</f>
        <v/>
      </c>
      <c r="G417" s="44" t="str">
        <f aca="false">IF(A417="","",YEAR(A417))</f>
        <v/>
      </c>
      <c r="H417" s="42"/>
    </row>
    <row r="418" customFormat="false" ht="15" hidden="false" customHeight="false" outlineLevel="0" collapsed="false">
      <c r="A418" s="41"/>
      <c r="B418" s="42"/>
      <c r="C418" s="42"/>
      <c r="D418" s="43"/>
      <c r="E418" s="44" t="str">
        <f aca="false">IF(C418="","",IF(COUNTIF(הגדרות!$A$5:$A$8,C418)&gt;0,"הכנסה","הוצאה"))</f>
        <v/>
      </c>
      <c r="F418" s="44" t="str">
        <f aca="false">IF(A418="","",MONTH(A418))</f>
        <v/>
      </c>
      <c r="G418" s="44" t="str">
        <f aca="false">IF(A418="","",YEAR(A418))</f>
        <v/>
      </c>
      <c r="H418" s="42"/>
    </row>
    <row r="419" customFormat="false" ht="15" hidden="false" customHeight="false" outlineLevel="0" collapsed="false">
      <c r="A419" s="41"/>
      <c r="B419" s="42"/>
      <c r="C419" s="42"/>
      <c r="D419" s="43"/>
      <c r="E419" s="44" t="str">
        <f aca="false">IF(C419="","",IF(COUNTIF(הגדרות!$A$5:$A$8,C419)&gt;0,"הכנסה","הוצאה"))</f>
        <v/>
      </c>
      <c r="F419" s="44" t="str">
        <f aca="false">IF(A419="","",MONTH(A419))</f>
        <v/>
      </c>
      <c r="G419" s="44" t="str">
        <f aca="false">IF(A419="","",YEAR(A419))</f>
        <v/>
      </c>
      <c r="H419" s="42"/>
    </row>
    <row r="420" customFormat="false" ht="15" hidden="false" customHeight="false" outlineLevel="0" collapsed="false">
      <c r="A420" s="41"/>
      <c r="B420" s="42"/>
      <c r="C420" s="42"/>
      <c r="D420" s="43"/>
      <c r="E420" s="44" t="str">
        <f aca="false">IF(C420="","",IF(COUNTIF(הגדרות!$A$5:$A$8,C420)&gt;0,"הכנסה","הוצאה"))</f>
        <v/>
      </c>
      <c r="F420" s="44" t="str">
        <f aca="false">IF(A420="","",MONTH(A420))</f>
        <v/>
      </c>
      <c r="G420" s="44" t="str">
        <f aca="false">IF(A420="","",YEAR(A420))</f>
        <v/>
      </c>
      <c r="H420" s="42"/>
    </row>
    <row r="421" customFormat="false" ht="15" hidden="false" customHeight="false" outlineLevel="0" collapsed="false">
      <c r="A421" s="41"/>
      <c r="B421" s="42"/>
      <c r="C421" s="42"/>
      <c r="D421" s="43"/>
      <c r="E421" s="44" t="str">
        <f aca="false">IF(C421="","",IF(COUNTIF(הגדרות!$A$5:$A$8,C421)&gt;0,"הכנסה","הוצאה"))</f>
        <v/>
      </c>
      <c r="F421" s="44" t="str">
        <f aca="false">IF(A421="","",MONTH(A421))</f>
        <v/>
      </c>
      <c r="G421" s="44" t="str">
        <f aca="false">IF(A421="","",YEAR(A421))</f>
        <v/>
      </c>
      <c r="H421" s="42"/>
    </row>
    <row r="422" customFormat="false" ht="15" hidden="false" customHeight="false" outlineLevel="0" collapsed="false">
      <c r="A422" s="41"/>
      <c r="B422" s="42"/>
      <c r="C422" s="42"/>
      <c r="D422" s="43"/>
      <c r="E422" s="44" t="str">
        <f aca="false">IF(C422="","",IF(COUNTIF(הגדרות!$A$5:$A$8,C422)&gt;0,"הכנסה","הוצאה"))</f>
        <v/>
      </c>
      <c r="F422" s="44" t="str">
        <f aca="false">IF(A422="","",MONTH(A422))</f>
        <v/>
      </c>
      <c r="G422" s="44" t="str">
        <f aca="false">IF(A422="","",YEAR(A422))</f>
        <v/>
      </c>
      <c r="H422" s="42"/>
    </row>
    <row r="423" customFormat="false" ht="15" hidden="false" customHeight="false" outlineLevel="0" collapsed="false">
      <c r="A423" s="41"/>
      <c r="B423" s="42"/>
      <c r="C423" s="42"/>
      <c r="D423" s="43"/>
      <c r="E423" s="44" t="str">
        <f aca="false">IF(C423="","",IF(COUNTIF(הגדרות!$A$5:$A$8,C423)&gt;0,"הכנסה","הוצאה"))</f>
        <v/>
      </c>
      <c r="F423" s="44" t="str">
        <f aca="false">IF(A423="","",MONTH(A423))</f>
        <v/>
      </c>
      <c r="G423" s="44" t="str">
        <f aca="false">IF(A423="","",YEAR(A423))</f>
        <v/>
      </c>
      <c r="H423" s="42"/>
    </row>
    <row r="424" customFormat="false" ht="15" hidden="false" customHeight="false" outlineLevel="0" collapsed="false">
      <c r="A424" s="41"/>
      <c r="B424" s="42"/>
      <c r="C424" s="42"/>
      <c r="D424" s="43"/>
      <c r="E424" s="44" t="str">
        <f aca="false">IF(C424="","",IF(COUNTIF(הגדרות!$A$5:$A$8,C424)&gt;0,"הכנסה","הוצאה"))</f>
        <v/>
      </c>
      <c r="F424" s="44" t="str">
        <f aca="false">IF(A424="","",MONTH(A424))</f>
        <v/>
      </c>
      <c r="G424" s="44" t="str">
        <f aca="false">IF(A424="","",YEAR(A424))</f>
        <v/>
      </c>
      <c r="H424" s="42"/>
    </row>
    <row r="425" customFormat="false" ht="15" hidden="false" customHeight="false" outlineLevel="0" collapsed="false">
      <c r="A425" s="41"/>
      <c r="B425" s="42"/>
      <c r="C425" s="42"/>
      <c r="D425" s="43"/>
      <c r="E425" s="44" t="str">
        <f aca="false">IF(C425="","",IF(COUNTIF(הגדרות!$A$5:$A$8,C425)&gt;0,"הכנסה","הוצאה"))</f>
        <v/>
      </c>
      <c r="F425" s="44" t="str">
        <f aca="false">IF(A425="","",MONTH(A425))</f>
        <v/>
      </c>
      <c r="G425" s="44" t="str">
        <f aca="false">IF(A425="","",YEAR(A425))</f>
        <v/>
      </c>
      <c r="H425" s="42"/>
    </row>
    <row r="426" customFormat="false" ht="15" hidden="false" customHeight="false" outlineLevel="0" collapsed="false">
      <c r="A426" s="41"/>
      <c r="B426" s="42"/>
      <c r="C426" s="42"/>
      <c r="D426" s="43"/>
      <c r="E426" s="44" t="str">
        <f aca="false">IF(C426="","",IF(COUNTIF(הגדרות!$A$5:$A$8,C426)&gt;0,"הכנסה","הוצאה"))</f>
        <v/>
      </c>
      <c r="F426" s="44" t="str">
        <f aca="false">IF(A426="","",MONTH(A426))</f>
        <v/>
      </c>
      <c r="G426" s="44" t="str">
        <f aca="false">IF(A426="","",YEAR(A426))</f>
        <v/>
      </c>
      <c r="H426" s="42"/>
    </row>
    <row r="427" customFormat="false" ht="15" hidden="false" customHeight="false" outlineLevel="0" collapsed="false">
      <c r="A427" s="41"/>
      <c r="B427" s="42"/>
      <c r="C427" s="42"/>
      <c r="D427" s="43"/>
      <c r="E427" s="44" t="str">
        <f aca="false">IF(C427="","",IF(COUNTIF(הגדרות!$A$5:$A$8,C427)&gt;0,"הכנסה","הוצאה"))</f>
        <v/>
      </c>
      <c r="F427" s="44" t="str">
        <f aca="false">IF(A427="","",MONTH(A427))</f>
        <v/>
      </c>
      <c r="G427" s="44" t="str">
        <f aca="false">IF(A427="","",YEAR(A427))</f>
        <v/>
      </c>
      <c r="H427" s="42"/>
    </row>
    <row r="428" customFormat="false" ht="15" hidden="false" customHeight="false" outlineLevel="0" collapsed="false">
      <c r="A428" s="41"/>
      <c r="B428" s="42"/>
      <c r="C428" s="42"/>
      <c r="D428" s="43"/>
      <c r="E428" s="44" t="str">
        <f aca="false">IF(C428="","",IF(COUNTIF(הגדרות!$A$5:$A$8,C428)&gt;0,"הכנסה","הוצאה"))</f>
        <v/>
      </c>
      <c r="F428" s="44" t="str">
        <f aca="false">IF(A428="","",MONTH(A428))</f>
        <v/>
      </c>
      <c r="G428" s="44" t="str">
        <f aca="false">IF(A428="","",YEAR(A428))</f>
        <v/>
      </c>
      <c r="H428" s="42"/>
    </row>
    <row r="429" customFormat="false" ht="15" hidden="false" customHeight="false" outlineLevel="0" collapsed="false">
      <c r="A429" s="41"/>
      <c r="B429" s="42"/>
      <c r="C429" s="42"/>
      <c r="D429" s="43"/>
      <c r="E429" s="44" t="str">
        <f aca="false">IF(C429="","",IF(COUNTIF(הגדרות!$A$5:$A$8,C429)&gt;0,"הכנסה","הוצאה"))</f>
        <v/>
      </c>
      <c r="F429" s="44" t="str">
        <f aca="false">IF(A429="","",MONTH(A429))</f>
        <v/>
      </c>
      <c r="G429" s="44" t="str">
        <f aca="false">IF(A429="","",YEAR(A429))</f>
        <v/>
      </c>
      <c r="H429" s="42"/>
    </row>
    <row r="430" customFormat="false" ht="15" hidden="false" customHeight="false" outlineLevel="0" collapsed="false">
      <c r="A430" s="41"/>
      <c r="B430" s="42"/>
      <c r="C430" s="42"/>
      <c r="D430" s="43"/>
      <c r="E430" s="44" t="str">
        <f aca="false">IF(C430="","",IF(COUNTIF(הגדרות!$A$5:$A$8,C430)&gt;0,"הכנסה","הוצאה"))</f>
        <v/>
      </c>
      <c r="F430" s="44" t="str">
        <f aca="false">IF(A430="","",MONTH(A430))</f>
        <v/>
      </c>
      <c r="G430" s="44" t="str">
        <f aca="false">IF(A430="","",YEAR(A430))</f>
        <v/>
      </c>
      <c r="H430" s="42"/>
    </row>
    <row r="431" customFormat="false" ht="15" hidden="false" customHeight="false" outlineLevel="0" collapsed="false">
      <c r="A431" s="41"/>
      <c r="B431" s="42"/>
      <c r="C431" s="42"/>
      <c r="D431" s="43"/>
      <c r="E431" s="44" t="str">
        <f aca="false">IF(C431="","",IF(COUNTIF(הגדרות!$A$5:$A$8,C431)&gt;0,"הכנסה","הוצאה"))</f>
        <v/>
      </c>
      <c r="F431" s="44" t="str">
        <f aca="false">IF(A431="","",MONTH(A431))</f>
        <v/>
      </c>
      <c r="G431" s="44" t="str">
        <f aca="false">IF(A431="","",YEAR(A431))</f>
        <v/>
      </c>
      <c r="H431" s="42"/>
    </row>
    <row r="432" customFormat="false" ht="15" hidden="false" customHeight="false" outlineLevel="0" collapsed="false">
      <c r="A432" s="41"/>
      <c r="B432" s="42"/>
      <c r="C432" s="42"/>
      <c r="D432" s="43"/>
      <c r="E432" s="44" t="str">
        <f aca="false">IF(C432="","",IF(COUNTIF(הגדרות!$A$5:$A$8,C432)&gt;0,"הכנסה","הוצאה"))</f>
        <v/>
      </c>
      <c r="F432" s="44" t="str">
        <f aca="false">IF(A432="","",MONTH(A432))</f>
        <v/>
      </c>
      <c r="G432" s="44" t="str">
        <f aca="false">IF(A432="","",YEAR(A432))</f>
        <v/>
      </c>
      <c r="H432" s="42"/>
    </row>
    <row r="433" customFormat="false" ht="15" hidden="false" customHeight="false" outlineLevel="0" collapsed="false">
      <c r="A433" s="41"/>
      <c r="B433" s="42"/>
      <c r="C433" s="42"/>
      <c r="D433" s="43"/>
      <c r="E433" s="44" t="str">
        <f aca="false">IF(C433="","",IF(COUNTIF(הגדרות!$A$5:$A$8,C433)&gt;0,"הכנסה","הוצאה"))</f>
        <v/>
      </c>
      <c r="F433" s="44" t="str">
        <f aca="false">IF(A433="","",MONTH(A433))</f>
        <v/>
      </c>
      <c r="G433" s="44" t="str">
        <f aca="false">IF(A433="","",YEAR(A433))</f>
        <v/>
      </c>
      <c r="H433" s="42"/>
    </row>
    <row r="434" customFormat="false" ht="15" hidden="false" customHeight="false" outlineLevel="0" collapsed="false">
      <c r="A434" s="41"/>
      <c r="B434" s="42"/>
      <c r="C434" s="42"/>
      <c r="D434" s="43"/>
      <c r="E434" s="44" t="str">
        <f aca="false">IF(C434="","",IF(COUNTIF(הגדרות!$A$5:$A$8,C434)&gt;0,"הכנסה","הוצאה"))</f>
        <v/>
      </c>
      <c r="F434" s="44" t="str">
        <f aca="false">IF(A434="","",MONTH(A434))</f>
        <v/>
      </c>
      <c r="G434" s="44" t="str">
        <f aca="false">IF(A434="","",YEAR(A434))</f>
        <v/>
      </c>
      <c r="H434" s="42"/>
    </row>
    <row r="435" customFormat="false" ht="15" hidden="false" customHeight="false" outlineLevel="0" collapsed="false">
      <c r="A435" s="41"/>
      <c r="B435" s="42"/>
      <c r="C435" s="42"/>
      <c r="D435" s="43"/>
      <c r="E435" s="44" t="str">
        <f aca="false">IF(C435="","",IF(COUNTIF(הגדרות!$A$5:$A$8,C435)&gt;0,"הכנסה","הוצאה"))</f>
        <v/>
      </c>
      <c r="F435" s="44" t="str">
        <f aca="false">IF(A435="","",MONTH(A435))</f>
        <v/>
      </c>
      <c r="G435" s="44" t="str">
        <f aca="false">IF(A435="","",YEAR(A435))</f>
        <v/>
      </c>
      <c r="H435" s="42"/>
    </row>
    <row r="436" customFormat="false" ht="15" hidden="false" customHeight="false" outlineLevel="0" collapsed="false">
      <c r="A436" s="41"/>
      <c r="B436" s="42"/>
      <c r="C436" s="42"/>
      <c r="D436" s="43"/>
      <c r="E436" s="44" t="str">
        <f aca="false">IF(C436="","",IF(COUNTIF(הגדרות!$A$5:$A$8,C436)&gt;0,"הכנסה","הוצאה"))</f>
        <v/>
      </c>
      <c r="F436" s="44" t="str">
        <f aca="false">IF(A436="","",MONTH(A436))</f>
        <v/>
      </c>
      <c r="G436" s="44" t="str">
        <f aca="false">IF(A436="","",YEAR(A436))</f>
        <v/>
      </c>
      <c r="H436" s="42"/>
    </row>
    <row r="437" customFormat="false" ht="15" hidden="false" customHeight="false" outlineLevel="0" collapsed="false">
      <c r="A437" s="41"/>
      <c r="B437" s="42"/>
      <c r="C437" s="42"/>
      <c r="D437" s="43"/>
      <c r="E437" s="44" t="str">
        <f aca="false">IF(C437="","",IF(COUNTIF(הגדרות!$A$5:$A$8,C437)&gt;0,"הכנסה","הוצאה"))</f>
        <v/>
      </c>
      <c r="F437" s="44" t="str">
        <f aca="false">IF(A437="","",MONTH(A437))</f>
        <v/>
      </c>
      <c r="G437" s="44" t="str">
        <f aca="false">IF(A437="","",YEAR(A437))</f>
        <v/>
      </c>
      <c r="H437" s="42"/>
    </row>
    <row r="438" customFormat="false" ht="15" hidden="false" customHeight="false" outlineLevel="0" collapsed="false">
      <c r="A438" s="41"/>
      <c r="B438" s="42"/>
      <c r="C438" s="42"/>
      <c r="D438" s="43"/>
      <c r="E438" s="44" t="str">
        <f aca="false">IF(C438="","",IF(COUNTIF(הגדרות!$A$5:$A$8,C438)&gt;0,"הכנסה","הוצאה"))</f>
        <v/>
      </c>
      <c r="F438" s="44" t="str">
        <f aca="false">IF(A438="","",MONTH(A438))</f>
        <v/>
      </c>
      <c r="G438" s="44" t="str">
        <f aca="false">IF(A438="","",YEAR(A438))</f>
        <v/>
      </c>
      <c r="H438" s="42"/>
    </row>
    <row r="439" customFormat="false" ht="15" hidden="false" customHeight="false" outlineLevel="0" collapsed="false">
      <c r="A439" s="41"/>
      <c r="B439" s="42"/>
      <c r="C439" s="42"/>
      <c r="D439" s="43"/>
      <c r="E439" s="44" t="str">
        <f aca="false">IF(C439="","",IF(COUNTIF(הגדרות!$A$5:$A$8,C439)&gt;0,"הכנסה","הוצאה"))</f>
        <v/>
      </c>
      <c r="F439" s="44" t="str">
        <f aca="false">IF(A439="","",MONTH(A439))</f>
        <v/>
      </c>
      <c r="G439" s="44" t="str">
        <f aca="false">IF(A439="","",YEAR(A439))</f>
        <v/>
      </c>
      <c r="H439" s="42"/>
    </row>
    <row r="440" customFormat="false" ht="15" hidden="false" customHeight="false" outlineLevel="0" collapsed="false">
      <c r="A440" s="41"/>
      <c r="B440" s="42"/>
      <c r="C440" s="42"/>
      <c r="D440" s="43"/>
      <c r="E440" s="44" t="str">
        <f aca="false">IF(C440="","",IF(COUNTIF(הגדרות!$A$5:$A$8,C440)&gt;0,"הכנסה","הוצאה"))</f>
        <v/>
      </c>
      <c r="F440" s="44" t="str">
        <f aca="false">IF(A440="","",MONTH(A440))</f>
        <v/>
      </c>
      <c r="G440" s="44" t="str">
        <f aca="false">IF(A440="","",YEAR(A440))</f>
        <v/>
      </c>
      <c r="H440" s="42"/>
    </row>
    <row r="441" customFormat="false" ht="15" hidden="false" customHeight="false" outlineLevel="0" collapsed="false">
      <c r="A441" s="41"/>
      <c r="B441" s="42"/>
      <c r="C441" s="42"/>
      <c r="D441" s="43"/>
      <c r="E441" s="44" t="str">
        <f aca="false">IF(C441="","",IF(COUNTIF(הגדרות!$A$5:$A$8,C441)&gt;0,"הכנסה","הוצאה"))</f>
        <v/>
      </c>
      <c r="F441" s="44" t="str">
        <f aca="false">IF(A441="","",MONTH(A441))</f>
        <v/>
      </c>
      <c r="G441" s="44" t="str">
        <f aca="false">IF(A441="","",YEAR(A441))</f>
        <v/>
      </c>
      <c r="H441" s="42"/>
    </row>
    <row r="442" customFormat="false" ht="15" hidden="false" customHeight="false" outlineLevel="0" collapsed="false">
      <c r="A442" s="41"/>
      <c r="B442" s="42"/>
      <c r="C442" s="42"/>
      <c r="D442" s="43"/>
      <c r="E442" s="44" t="str">
        <f aca="false">IF(C442="","",IF(COUNTIF(הגדרות!$A$5:$A$8,C442)&gt;0,"הכנסה","הוצאה"))</f>
        <v/>
      </c>
      <c r="F442" s="44" t="str">
        <f aca="false">IF(A442="","",MONTH(A442))</f>
        <v/>
      </c>
      <c r="G442" s="44" t="str">
        <f aca="false">IF(A442="","",YEAR(A442))</f>
        <v/>
      </c>
      <c r="H442" s="42"/>
    </row>
    <row r="443" customFormat="false" ht="15" hidden="false" customHeight="false" outlineLevel="0" collapsed="false">
      <c r="A443" s="41"/>
      <c r="B443" s="42"/>
      <c r="C443" s="42"/>
      <c r="D443" s="43"/>
      <c r="E443" s="44" t="str">
        <f aca="false">IF(C443="","",IF(COUNTIF(הגדרות!$A$5:$A$8,C443)&gt;0,"הכנסה","הוצאה"))</f>
        <v/>
      </c>
      <c r="F443" s="44" t="str">
        <f aca="false">IF(A443="","",MONTH(A443))</f>
        <v/>
      </c>
      <c r="G443" s="44" t="str">
        <f aca="false">IF(A443="","",YEAR(A443))</f>
        <v/>
      </c>
      <c r="H443" s="42"/>
    </row>
    <row r="444" customFormat="false" ht="15" hidden="false" customHeight="false" outlineLevel="0" collapsed="false">
      <c r="A444" s="41"/>
      <c r="B444" s="42"/>
      <c r="C444" s="42"/>
      <c r="D444" s="43"/>
      <c r="E444" s="44" t="str">
        <f aca="false">IF(C444="","",IF(COUNTIF(הגדרות!$A$5:$A$8,C444)&gt;0,"הכנסה","הוצאה"))</f>
        <v/>
      </c>
      <c r="F444" s="44" t="str">
        <f aca="false">IF(A444="","",MONTH(A444))</f>
        <v/>
      </c>
      <c r="G444" s="44" t="str">
        <f aca="false">IF(A444="","",YEAR(A444))</f>
        <v/>
      </c>
      <c r="H444" s="42"/>
    </row>
    <row r="445" customFormat="false" ht="15" hidden="false" customHeight="false" outlineLevel="0" collapsed="false">
      <c r="A445" s="41"/>
      <c r="B445" s="42"/>
      <c r="C445" s="42"/>
      <c r="D445" s="43"/>
      <c r="E445" s="44" t="str">
        <f aca="false">IF(C445="","",IF(COUNTIF(הגדרות!$A$5:$A$8,C445)&gt;0,"הכנסה","הוצאה"))</f>
        <v/>
      </c>
      <c r="F445" s="44" t="str">
        <f aca="false">IF(A445="","",MONTH(A445))</f>
        <v/>
      </c>
      <c r="G445" s="44" t="str">
        <f aca="false">IF(A445="","",YEAR(A445))</f>
        <v/>
      </c>
      <c r="H445" s="42"/>
    </row>
    <row r="446" customFormat="false" ht="15" hidden="false" customHeight="false" outlineLevel="0" collapsed="false">
      <c r="A446" s="41"/>
      <c r="B446" s="42"/>
      <c r="C446" s="42"/>
      <c r="D446" s="43"/>
      <c r="E446" s="44" t="str">
        <f aca="false">IF(C446="","",IF(COUNTIF(הגדרות!$A$5:$A$8,C446)&gt;0,"הכנסה","הוצאה"))</f>
        <v/>
      </c>
      <c r="F446" s="44" t="str">
        <f aca="false">IF(A446="","",MONTH(A446))</f>
        <v/>
      </c>
      <c r="G446" s="44" t="str">
        <f aca="false">IF(A446="","",YEAR(A446))</f>
        <v/>
      </c>
      <c r="H446" s="42"/>
    </row>
    <row r="447" customFormat="false" ht="15" hidden="false" customHeight="false" outlineLevel="0" collapsed="false">
      <c r="A447" s="41"/>
      <c r="B447" s="42"/>
      <c r="C447" s="42"/>
      <c r="D447" s="43"/>
      <c r="E447" s="44" t="str">
        <f aca="false">IF(C447="","",IF(COUNTIF(הגדרות!$A$5:$A$8,C447)&gt;0,"הכנסה","הוצאה"))</f>
        <v/>
      </c>
      <c r="F447" s="44" t="str">
        <f aca="false">IF(A447="","",MONTH(A447))</f>
        <v/>
      </c>
      <c r="G447" s="44" t="str">
        <f aca="false">IF(A447="","",YEAR(A447))</f>
        <v/>
      </c>
      <c r="H447" s="42"/>
    </row>
    <row r="448" customFormat="false" ht="15" hidden="false" customHeight="false" outlineLevel="0" collapsed="false">
      <c r="A448" s="41"/>
      <c r="B448" s="42"/>
      <c r="C448" s="42"/>
      <c r="D448" s="43"/>
      <c r="E448" s="44" t="str">
        <f aca="false">IF(C448="","",IF(COUNTIF(הגדרות!$A$5:$A$8,C448)&gt;0,"הכנסה","הוצאה"))</f>
        <v/>
      </c>
      <c r="F448" s="44" t="str">
        <f aca="false">IF(A448="","",MONTH(A448))</f>
        <v/>
      </c>
      <c r="G448" s="44" t="str">
        <f aca="false">IF(A448="","",YEAR(A448))</f>
        <v/>
      </c>
      <c r="H448" s="42"/>
    </row>
    <row r="449" customFormat="false" ht="15" hidden="false" customHeight="false" outlineLevel="0" collapsed="false">
      <c r="A449" s="41"/>
      <c r="B449" s="42"/>
      <c r="C449" s="42"/>
      <c r="D449" s="43"/>
      <c r="E449" s="44" t="str">
        <f aca="false">IF(C449="","",IF(COUNTIF(הגדרות!$A$5:$A$8,C449)&gt;0,"הכנסה","הוצאה"))</f>
        <v/>
      </c>
      <c r="F449" s="44" t="str">
        <f aca="false">IF(A449="","",MONTH(A449))</f>
        <v/>
      </c>
      <c r="G449" s="44" t="str">
        <f aca="false">IF(A449="","",YEAR(A449))</f>
        <v/>
      </c>
      <c r="H449" s="42"/>
    </row>
    <row r="450" customFormat="false" ht="15" hidden="false" customHeight="false" outlineLevel="0" collapsed="false">
      <c r="A450" s="41"/>
      <c r="B450" s="42"/>
      <c r="C450" s="42"/>
      <c r="D450" s="43"/>
      <c r="E450" s="44" t="str">
        <f aca="false">IF(C450="","",IF(COUNTIF(הגדרות!$A$5:$A$8,C450)&gt;0,"הכנסה","הוצאה"))</f>
        <v/>
      </c>
      <c r="F450" s="44" t="str">
        <f aca="false">IF(A450="","",MONTH(A450))</f>
        <v/>
      </c>
      <c r="G450" s="44" t="str">
        <f aca="false">IF(A450="","",YEAR(A450))</f>
        <v/>
      </c>
      <c r="H450" s="42"/>
    </row>
    <row r="451" customFormat="false" ht="15" hidden="false" customHeight="false" outlineLevel="0" collapsed="false">
      <c r="A451" s="41"/>
      <c r="B451" s="42"/>
      <c r="C451" s="42"/>
      <c r="D451" s="43"/>
      <c r="E451" s="44" t="str">
        <f aca="false">IF(C451="","",IF(COUNTIF(הגדרות!$A$5:$A$8,C451)&gt;0,"הכנסה","הוצאה"))</f>
        <v/>
      </c>
      <c r="F451" s="44" t="str">
        <f aca="false">IF(A451="","",MONTH(A451))</f>
        <v/>
      </c>
      <c r="G451" s="44" t="str">
        <f aca="false">IF(A451="","",YEAR(A451))</f>
        <v/>
      </c>
      <c r="H451" s="42"/>
    </row>
    <row r="452" customFormat="false" ht="15" hidden="false" customHeight="false" outlineLevel="0" collapsed="false">
      <c r="A452" s="41"/>
      <c r="B452" s="42"/>
      <c r="C452" s="42"/>
      <c r="D452" s="43"/>
      <c r="E452" s="44" t="str">
        <f aca="false">IF(C452="","",IF(COUNTIF(הגדרות!$A$5:$A$8,C452)&gt;0,"הכנסה","הוצאה"))</f>
        <v/>
      </c>
      <c r="F452" s="44" t="str">
        <f aca="false">IF(A452="","",MONTH(A452))</f>
        <v/>
      </c>
      <c r="G452" s="44" t="str">
        <f aca="false">IF(A452="","",YEAR(A452))</f>
        <v/>
      </c>
      <c r="H452" s="42"/>
    </row>
    <row r="453" customFormat="false" ht="15" hidden="false" customHeight="false" outlineLevel="0" collapsed="false">
      <c r="A453" s="41"/>
      <c r="B453" s="42"/>
      <c r="C453" s="42"/>
      <c r="D453" s="43"/>
      <c r="E453" s="44" t="str">
        <f aca="false">IF(C453="","",IF(COUNTIF(הגדרות!$A$5:$A$8,C453)&gt;0,"הכנסה","הוצאה"))</f>
        <v/>
      </c>
      <c r="F453" s="44" t="str">
        <f aca="false">IF(A453="","",MONTH(A453))</f>
        <v/>
      </c>
      <c r="G453" s="44" t="str">
        <f aca="false">IF(A453="","",YEAR(A453))</f>
        <v/>
      </c>
      <c r="H453" s="42"/>
    </row>
    <row r="454" customFormat="false" ht="15" hidden="false" customHeight="false" outlineLevel="0" collapsed="false">
      <c r="A454" s="41"/>
      <c r="B454" s="42"/>
      <c r="C454" s="42"/>
      <c r="D454" s="43"/>
      <c r="E454" s="44" t="str">
        <f aca="false">IF(C454="","",IF(COUNTIF(הגדרות!$A$5:$A$8,C454)&gt;0,"הכנסה","הוצאה"))</f>
        <v/>
      </c>
      <c r="F454" s="44" t="str">
        <f aca="false">IF(A454="","",MONTH(A454))</f>
        <v/>
      </c>
      <c r="G454" s="44" t="str">
        <f aca="false">IF(A454="","",YEAR(A454))</f>
        <v/>
      </c>
      <c r="H454" s="42"/>
    </row>
    <row r="455" customFormat="false" ht="15" hidden="false" customHeight="false" outlineLevel="0" collapsed="false">
      <c r="A455" s="41"/>
      <c r="B455" s="42"/>
      <c r="C455" s="42"/>
      <c r="D455" s="43"/>
      <c r="E455" s="44" t="str">
        <f aca="false">IF(C455="","",IF(COUNTIF(הגדרות!$A$5:$A$8,C455)&gt;0,"הכנסה","הוצאה"))</f>
        <v/>
      </c>
      <c r="F455" s="44" t="str">
        <f aca="false">IF(A455="","",MONTH(A455))</f>
        <v/>
      </c>
      <c r="G455" s="44" t="str">
        <f aca="false">IF(A455="","",YEAR(A455))</f>
        <v/>
      </c>
      <c r="H455" s="42"/>
    </row>
    <row r="456" customFormat="false" ht="15" hidden="false" customHeight="false" outlineLevel="0" collapsed="false">
      <c r="A456" s="41"/>
      <c r="B456" s="42"/>
      <c r="C456" s="42"/>
      <c r="D456" s="43"/>
      <c r="E456" s="44" t="str">
        <f aca="false">IF(C456="","",IF(COUNTIF(הגדרות!$A$5:$A$8,C456)&gt;0,"הכנסה","הוצאה"))</f>
        <v/>
      </c>
      <c r="F456" s="44" t="str">
        <f aca="false">IF(A456="","",MONTH(A456))</f>
        <v/>
      </c>
      <c r="G456" s="44" t="str">
        <f aca="false">IF(A456="","",YEAR(A456))</f>
        <v/>
      </c>
      <c r="H456" s="42"/>
    </row>
    <row r="457" customFormat="false" ht="15" hidden="false" customHeight="false" outlineLevel="0" collapsed="false">
      <c r="A457" s="41"/>
      <c r="B457" s="42"/>
      <c r="C457" s="42"/>
      <c r="D457" s="43"/>
      <c r="E457" s="44" t="str">
        <f aca="false">IF(C457="","",IF(COUNTIF(הגדרות!$A$5:$A$8,C457)&gt;0,"הכנסה","הוצאה"))</f>
        <v/>
      </c>
      <c r="F457" s="44" t="str">
        <f aca="false">IF(A457="","",MONTH(A457))</f>
        <v/>
      </c>
      <c r="G457" s="44" t="str">
        <f aca="false">IF(A457="","",YEAR(A457))</f>
        <v/>
      </c>
      <c r="H457" s="42"/>
    </row>
    <row r="458" customFormat="false" ht="15" hidden="false" customHeight="false" outlineLevel="0" collapsed="false">
      <c r="A458" s="41"/>
      <c r="B458" s="42"/>
      <c r="C458" s="42"/>
      <c r="D458" s="43"/>
      <c r="E458" s="44" t="str">
        <f aca="false">IF(C458="","",IF(COUNTIF(הגדרות!$A$5:$A$8,C458)&gt;0,"הכנסה","הוצאה"))</f>
        <v/>
      </c>
      <c r="F458" s="44" t="str">
        <f aca="false">IF(A458="","",MONTH(A458))</f>
        <v/>
      </c>
      <c r="G458" s="44" t="str">
        <f aca="false">IF(A458="","",YEAR(A458))</f>
        <v/>
      </c>
      <c r="H458" s="42"/>
    </row>
    <row r="459" customFormat="false" ht="15" hidden="false" customHeight="false" outlineLevel="0" collapsed="false">
      <c r="A459" s="41"/>
      <c r="B459" s="42"/>
      <c r="C459" s="42"/>
      <c r="D459" s="43"/>
      <c r="E459" s="44" t="str">
        <f aca="false">IF(C459="","",IF(COUNTIF(הגדרות!$A$5:$A$8,C459)&gt;0,"הכנסה","הוצאה"))</f>
        <v/>
      </c>
      <c r="F459" s="44" t="str">
        <f aca="false">IF(A459="","",MONTH(A459))</f>
        <v/>
      </c>
      <c r="G459" s="44" t="str">
        <f aca="false">IF(A459="","",YEAR(A459))</f>
        <v/>
      </c>
      <c r="H459" s="42"/>
    </row>
    <row r="460" customFormat="false" ht="15" hidden="false" customHeight="false" outlineLevel="0" collapsed="false">
      <c r="A460" s="41"/>
      <c r="B460" s="42"/>
      <c r="C460" s="42"/>
      <c r="D460" s="43"/>
      <c r="E460" s="44" t="str">
        <f aca="false">IF(C460="","",IF(COUNTIF(הגדרות!$A$5:$A$8,C460)&gt;0,"הכנסה","הוצאה"))</f>
        <v/>
      </c>
      <c r="F460" s="44" t="str">
        <f aca="false">IF(A460="","",MONTH(A460))</f>
        <v/>
      </c>
      <c r="G460" s="44" t="str">
        <f aca="false">IF(A460="","",YEAR(A460))</f>
        <v/>
      </c>
      <c r="H460" s="42"/>
    </row>
    <row r="461" customFormat="false" ht="15" hidden="false" customHeight="false" outlineLevel="0" collapsed="false">
      <c r="A461" s="41"/>
      <c r="B461" s="42"/>
      <c r="C461" s="42"/>
      <c r="D461" s="43"/>
      <c r="E461" s="44" t="str">
        <f aca="false">IF(C461="","",IF(COUNTIF(הגדרות!$A$5:$A$8,C461)&gt;0,"הכנסה","הוצאה"))</f>
        <v/>
      </c>
      <c r="F461" s="44" t="str">
        <f aca="false">IF(A461="","",MONTH(A461))</f>
        <v/>
      </c>
      <c r="G461" s="44" t="str">
        <f aca="false">IF(A461="","",YEAR(A461))</f>
        <v/>
      </c>
      <c r="H461" s="42"/>
    </row>
    <row r="462" customFormat="false" ht="15" hidden="false" customHeight="false" outlineLevel="0" collapsed="false">
      <c r="A462" s="41"/>
      <c r="B462" s="42"/>
      <c r="C462" s="42"/>
      <c r="D462" s="43"/>
      <c r="E462" s="44" t="str">
        <f aca="false">IF(C462="","",IF(COUNTIF(הגדרות!$A$5:$A$8,C462)&gt;0,"הכנסה","הוצאה"))</f>
        <v/>
      </c>
      <c r="F462" s="44" t="str">
        <f aca="false">IF(A462="","",MONTH(A462))</f>
        <v/>
      </c>
      <c r="G462" s="44" t="str">
        <f aca="false">IF(A462="","",YEAR(A462))</f>
        <v/>
      </c>
      <c r="H462" s="42"/>
    </row>
    <row r="463" customFormat="false" ht="15" hidden="false" customHeight="false" outlineLevel="0" collapsed="false">
      <c r="A463" s="41"/>
      <c r="B463" s="42"/>
      <c r="C463" s="42"/>
      <c r="D463" s="43"/>
      <c r="E463" s="44" t="str">
        <f aca="false">IF(C463="","",IF(COUNTIF(הגדרות!$A$5:$A$8,C463)&gt;0,"הכנסה","הוצאה"))</f>
        <v/>
      </c>
      <c r="F463" s="44" t="str">
        <f aca="false">IF(A463="","",MONTH(A463))</f>
        <v/>
      </c>
      <c r="G463" s="44" t="str">
        <f aca="false">IF(A463="","",YEAR(A463))</f>
        <v/>
      </c>
      <c r="H463" s="42"/>
    </row>
    <row r="464" customFormat="false" ht="15" hidden="false" customHeight="false" outlineLevel="0" collapsed="false">
      <c r="A464" s="41"/>
      <c r="B464" s="42"/>
      <c r="C464" s="42"/>
      <c r="D464" s="43"/>
      <c r="E464" s="44" t="str">
        <f aca="false">IF(C464="","",IF(COUNTIF(הגדרות!$A$5:$A$8,C464)&gt;0,"הכנסה","הוצאה"))</f>
        <v/>
      </c>
      <c r="F464" s="44" t="str">
        <f aca="false">IF(A464="","",MONTH(A464))</f>
        <v/>
      </c>
      <c r="G464" s="44" t="str">
        <f aca="false">IF(A464="","",YEAR(A464))</f>
        <v/>
      </c>
      <c r="H464" s="42"/>
    </row>
    <row r="465" customFormat="false" ht="15" hidden="false" customHeight="false" outlineLevel="0" collapsed="false">
      <c r="A465" s="41"/>
      <c r="B465" s="42"/>
      <c r="C465" s="42"/>
      <c r="D465" s="43"/>
      <c r="E465" s="44" t="str">
        <f aca="false">IF(C465="","",IF(COUNTIF(הגדרות!$A$5:$A$8,C465)&gt;0,"הכנסה","הוצאה"))</f>
        <v/>
      </c>
      <c r="F465" s="44" t="str">
        <f aca="false">IF(A465="","",MONTH(A465))</f>
        <v/>
      </c>
      <c r="G465" s="44" t="str">
        <f aca="false">IF(A465="","",YEAR(A465))</f>
        <v/>
      </c>
      <c r="H465" s="42"/>
    </row>
    <row r="466" customFormat="false" ht="15" hidden="false" customHeight="false" outlineLevel="0" collapsed="false">
      <c r="A466" s="41"/>
      <c r="B466" s="42"/>
      <c r="C466" s="42"/>
      <c r="D466" s="43"/>
      <c r="E466" s="44" t="str">
        <f aca="false">IF(C466="","",IF(COUNTIF(הגדרות!$A$5:$A$8,C466)&gt;0,"הכנסה","הוצאה"))</f>
        <v/>
      </c>
      <c r="F466" s="44" t="str">
        <f aca="false">IF(A466="","",MONTH(A466))</f>
        <v/>
      </c>
      <c r="G466" s="44" t="str">
        <f aca="false">IF(A466="","",YEAR(A466))</f>
        <v/>
      </c>
      <c r="H466" s="42"/>
    </row>
    <row r="467" customFormat="false" ht="15" hidden="false" customHeight="false" outlineLevel="0" collapsed="false">
      <c r="A467" s="41"/>
      <c r="B467" s="42"/>
      <c r="C467" s="42"/>
      <c r="D467" s="43"/>
      <c r="E467" s="44" t="str">
        <f aca="false">IF(C467="","",IF(COUNTIF(הגדרות!$A$5:$A$8,C467)&gt;0,"הכנסה","הוצאה"))</f>
        <v/>
      </c>
      <c r="F467" s="44" t="str">
        <f aca="false">IF(A467="","",MONTH(A467))</f>
        <v/>
      </c>
      <c r="G467" s="44" t="str">
        <f aca="false">IF(A467="","",YEAR(A467))</f>
        <v/>
      </c>
      <c r="H467" s="42"/>
    </row>
    <row r="468" customFormat="false" ht="15" hidden="false" customHeight="false" outlineLevel="0" collapsed="false">
      <c r="A468" s="41"/>
      <c r="B468" s="42"/>
      <c r="C468" s="42"/>
      <c r="D468" s="43"/>
      <c r="E468" s="44" t="str">
        <f aca="false">IF(C468="","",IF(COUNTIF(הגדרות!$A$5:$A$8,C468)&gt;0,"הכנסה","הוצאה"))</f>
        <v/>
      </c>
      <c r="F468" s="44" t="str">
        <f aca="false">IF(A468="","",MONTH(A468))</f>
        <v/>
      </c>
      <c r="G468" s="44" t="str">
        <f aca="false">IF(A468="","",YEAR(A468))</f>
        <v/>
      </c>
      <c r="H468" s="42"/>
    </row>
    <row r="469" customFormat="false" ht="15" hidden="false" customHeight="false" outlineLevel="0" collapsed="false">
      <c r="A469" s="41"/>
      <c r="B469" s="42"/>
      <c r="C469" s="42"/>
      <c r="D469" s="43"/>
      <c r="E469" s="44" t="str">
        <f aca="false">IF(C469="","",IF(COUNTIF(הגדרות!$A$5:$A$8,C469)&gt;0,"הכנסה","הוצאה"))</f>
        <v/>
      </c>
      <c r="F469" s="44" t="str">
        <f aca="false">IF(A469="","",MONTH(A469))</f>
        <v/>
      </c>
      <c r="G469" s="44" t="str">
        <f aca="false">IF(A469="","",YEAR(A469))</f>
        <v/>
      </c>
      <c r="H469" s="42"/>
    </row>
    <row r="470" customFormat="false" ht="15" hidden="false" customHeight="false" outlineLevel="0" collapsed="false">
      <c r="A470" s="41"/>
      <c r="B470" s="42"/>
      <c r="C470" s="42"/>
      <c r="D470" s="43"/>
      <c r="E470" s="44" t="str">
        <f aca="false">IF(C470="","",IF(COUNTIF(הגדרות!$A$5:$A$8,C470)&gt;0,"הכנסה","הוצאה"))</f>
        <v/>
      </c>
      <c r="F470" s="44" t="str">
        <f aca="false">IF(A470="","",MONTH(A470))</f>
        <v/>
      </c>
      <c r="G470" s="44" t="str">
        <f aca="false">IF(A470="","",YEAR(A470))</f>
        <v/>
      </c>
      <c r="H470" s="42"/>
    </row>
    <row r="471" customFormat="false" ht="15" hidden="false" customHeight="false" outlineLevel="0" collapsed="false">
      <c r="A471" s="41"/>
      <c r="B471" s="42"/>
      <c r="C471" s="42"/>
      <c r="D471" s="43"/>
      <c r="E471" s="44" t="str">
        <f aca="false">IF(C471="","",IF(COUNTIF(הגדרות!$A$5:$A$8,C471)&gt;0,"הכנסה","הוצאה"))</f>
        <v/>
      </c>
      <c r="F471" s="44" t="str">
        <f aca="false">IF(A471="","",MONTH(A471))</f>
        <v/>
      </c>
      <c r="G471" s="44" t="str">
        <f aca="false">IF(A471="","",YEAR(A471))</f>
        <v/>
      </c>
      <c r="H471" s="42"/>
    </row>
    <row r="472" customFormat="false" ht="15" hidden="false" customHeight="false" outlineLevel="0" collapsed="false">
      <c r="A472" s="41"/>
      <c r="B472" s="42"/>
      <c r="C472" s="42"/>
      <c r="D472" s="43"/>
      <c r="E472" s="44" t="str">
        <f aca="false">IF(C472="","",IF(COUNTIF(הגדרות!$A$5:$A$8,C472)&gt;0,"הכנסה","הוצאה"))</f>
        <v/>
      </c>
      <c r="F472" s="44" t="str">
        <f aca="false">IF(A472="","",MONTH(A472))</f>
        <v/>
      </c>
      <c r="G472" s="44" t="str">
        <f aca="false">IF(A472="","",YEAR(A472))</f>
        <v/>
      </c>
      <c r="H472" s="42"/>
    </row>
    <row r="473" customFormat="false" ht="15" hidden="false" customHeight="false" outlineLevel="0" collapsed="false">
      <c r="A473" s="41"/>
      <c r="B473" s="42"/>
      <c r="C473" s="42"/>
      <c r="D473" s="43"/>
      <c r="E473" s="44" t="str">
        <f aca="false">IF(C473="","",IF(COUNTIF(הגדרות!$A$5:$A$8,C473)&gt;0,"הכנסה","הוצאה"))</f>
        <v/>
      </c>
      <c r="F473" s="44" t="str">
        <f aca="false">IF(A473="","",MONTH(A473))</f>
        <v/>
      </c>
      <c r="G473" s="44" t="str">
        <f aca="false">IF(A473="","",YEAR(A473))</f>
        <v/>
      </c>
      <c r="H473" s="42"/>
    </row>
    <row r="474" customFormat="false" ht="15" hidden="false" customHeight="false" outlineLevel="0" collapsed="false">
      <c r="A474" s="41"/>
      <c r="B474" s="42"/>
      <c r="C474" s="42"/>
      <c r="D474" s="43"/>
      <c r="E474" s="44" t="str">
        <f aca="false">IF(C474="","",IF(COUNTIF(הגדרות!$A$5:$A$8,C474)&gt;0,"הכנסה","הוצאה"))</f>
        <v/>
      </c>
      <c r="F474" s="44" t="str">
        <f aca="false">IF(A474="","",MONTH(A474))</f>
        <v/>
      </c>
      <c r="G474" s="44" t="str">
        <f aca="false">IF(A474="","",YEAR(A474))</f>
        <v/>
      </c>
      <c r="H474" s="42"/>
    </row>
    <row r="475" customFormat="false" ht="15" hidden="false" customHeight="false" outlineLevel="0" collapsed="false">
      <c r="A475" s="41"/>
      <c r="B475" s="42"/>
      <c r="C475" s="42"/>
      <c r="D475" s="43"/>
      <c r="E475" s="44" t="str">
        <f aca="false">IF(C475="","",IF(COUNTIF(הגדרות!$A$5:$A$8,C475)&gt;0,"הכנסה","הוצאה"))</f>
        <v/>
      </c>
      <c r="F475" s="44" t="str">
        <f aca="false">IF(A475="","",MONTH(A475))</f>
        <v/>
      </c>
      <c r="G475" s="44" t="str">
        <f aca="false">IF(A475="","",YEAR(A475))</f>
        <v/>
      </c>
      <c r="H475" s="42"/>
    </row>
    <row r="476" customFormat="false" ht="15" hidden="false" customHeight="false" outlineLevel="0" collapsed="false">
      <c r="A476" s="41"/>
      <c r="B476" s="42"/>
      <c r="C476" s="42"/>
      <c r="D476" s="43"/>
      <c r="E476" s="44" t="str">
        <f aca="false">IF(C476="","",IF(COUNTIF(הגדרות!$A$5:$A$8,C476)&gt;0,"הכנסה","הוצאה"))</f>
        <v/>
      </c>
      <c r="F476" s="44" t="str">
        <f aca="false">IF(A476="","",MONTH(A476))</f>
        <v/>
      </c>
      <c r="G476" s="44" t="str">
        <f aca="false">IF(A476="","",YEAR(A476))</f>
        <v/>
      </c>
      <c r="H476" s="42"/>
    </row>
    <row r="477" customFormat="false" ht="15" hidden="false" customHeight="false" outlineLevel="0" collapsed="false">
      <c r="A477" s="41"/>
      <c r="B477" s="42"/>
      <c r="C477" s="42"/>
      <c r="D477" s="43"/>
      <c r="E477" s="44" t="str">
        <f aca="false">IF(C477="","",IF(COUNTIF(הגדרות!$A$5:$A$8,C477)&gt;0,"הכנסה","הוצאה"))</f>
        <v/>
      </c>
      <c r="F477" s="44" t="str">
        <f aca="false">IF(A477="","",MONTH(A477))</f>
        <v/>
      </c>
      <c r="G477" s="44" t="str">
        <f aca="false">IF(A477="","",YEAR(A477))</f>
        <v/>
      </c>
      <c r="H477" s="42"/>
    </row>
    <row r="478" customFormat="false" ht="15" hidden="false" customHeight="false" outlineLevel="0" collapsed="false">
      <c r="A478" s="41"/>
      <c r="B478" s="42"/>
      <c r="C478" s="42"/>
      <c r="D478" s="43"/>
      <c r="E478" s="44" t="str">
        <f aca="false">IF(C478="","",IF(COUNTIF(הגדרות!$A$5:$A$8,C478)&gt;0,"הכנסה","הוצאה"))</f>
        <v/>
      </c>
      <c r="F478" s="44" t="str">
        <f aca="false">IF(A478="","",MONTH(A478))</f>
        <v/>
      </c>
      <c r="G478" s="44" t="str">
        <f aca="false">IF(A478="","",YEAR(A478))</f>
        <v/>
      </c>
      <c r="H478" s="42"/>
    </row>
    <row r="479" customFormat="false" ht="15" hidden="false" customHeight="false" outlineLevel="0" collapsed="false">
      <c r="A479" s="41"/>
      <c r="B479" s="42"/>
      <c r="C479" s="42"/>
      <c r="D479" s="43"/>
      <c r="E479" s="44" t="str">
        <f aca="false">IF(C479="","",IF(COUNTIF(הגדרות!$A$5:$A$8,C479)&gt;0,"הכנסה","הוצאה"))</f>
        <v/>
      </c>
      <c r="F479" s="44" t="str">
        <f aca="false">IF(A479="","",MONTH(A479))</f>
        <v/>
      </c>
      <c r="G479" s="44" t="str">
        <f aca="false">IF(A479="","",YEAR(A479))</f>
        <v/>
      </c>
      <c r="H479" s="42"/>
    </row>
    <row r="480" customFormat="false" ht="15" hidden="false" customHeight="false" outlineLevel="0" collapsed="false">
      <c r="A480" s="41"/>
      <c r="B480" s="42"/>
      <c r="C480" s="42"/>
      <c r="D480" s="43"/>
      <c r="E480" s="44" t="str">
        <f aca="false">IF(C480="","",IF(COUNTIF(הגדרות!$A$5:$A$8,C480)&gt;0,"הכנסה","הוצאה"))</f>
        <v/>
      </c>
      <c r="F480" s="44" t="str">
        <f aca="false">IF(A480="","",MONTH(A480))</f>
        <v/>
      </c>
      <c r="G480" s="44" t="str">
        <f aca="false">IF(A480="","",YEAR(A480))</f>
        <v/>
      </c>
      <c r="H480" s="42"/>
    </row>
    <row r="481" customFormat="false" ht="15" hidden="false" customHeight="false" outlineLevel="0" collapsed="false">
      <c r="A481" s="41"/>
      <c r="B481" s="42"/>
      <c r="C481" s="42"/>
      <c r="D481" s="43"/>
      <c r="E481" s="44" t="str">
        <f aca="false">IF(C481="","",IF(COUNTIF(הגדרות!$A$5:$A$8,C481)&gt;0,"הכנסה","הוצאה"))</f>
        <v/>
      </c>
      <c r="F481" s="44" t="str">
        <f aca="false">IF(A481="","",MONTH(A481))</f>
        <v/>
      </c>
      <c r="G481" s="44" t="str">
        <f aca="false">IF(A481="","",YEAR(A481))</f>
        <v/>
      </c>
      <c r="H481" s="42"/>
    </row>
    <row r="482" customFormat="false" ht="15" hidden="false" customHeight="false" outlineLevel="0" collapsed="false">
      <c r="A482" s="41"/>
      <c r="B482" s="42"/>
      <c r="C482" s="42"/>
      <c r="D482" s="43"/>
      <c r="E482" s="44" t="str">
        <f aca="false">IF(C482="","",IF(COUNTIF(הגדרות!$A$5:$A$8,C482)&gt;0,"הכנסה","הוצאה"))</f>
        <v/>
      </c>
      <c r="F482" s="44" t="str">
        <f aca="false">IF(A482="","",MONTH(A482))</f>
        <v/>
      </c>
      <c r="G482" s="44" t="str">
        <f aca="false">IF(A482="","",YEAR(A482))</f>
        <v/>
      </c>
      <c r="H482" s="42"/>
    </row>
    <row r="483" customFormat="false" ht="15" hidden="false" customHeight="false" outlineLevel="0" collapsed="false">
      <c r="A483" s="41"/>
      <c r="B483" s="42"/>
      <c r="C483" s="42"/>
      <c r="D483" s="43"/>
      <c r="E483" s="44" t="str">
        <f aca="false">IF(C483="","",IF(COUNTIF(הגדרות!$A$5:$A$8,C483)&gt;0,"הכנסה","הוצאה"))</f>
        <v/>
      </c>
      <c r="F483" s="44" t="str">
        <f aca="false">IF(A483="","",MONTH(A483))</f>
        <v/>
      </c>
      <c r="G483" s="44" t="str">
        <f aca="false">IF(A483="","",YEAR(A483))</f>
        <v/>
      </c>
      <c r="H483" s="42"/>
    </row>
    <row r="484" customFormat="false" ht="15" hidden="false" customHeight="false" outlineLevel="0" collapsed="false">
      <c r="A484" s="41"/>
      <c r="B484" s="42"/>
      <c r="C484" s="42"/>
      <c r="D484" s="43"/>
      <c r="E484" s="44" t="str">
        <f aca="false">IF(C484="","",IF(COUNTIF(הגדרות!$A$5:$A$8,C484)&gt;0,"הכנסה","הוצאה"))</f>
        <v/>
      </c>
      <c r="F484" s="44" t="str">
        <f aca="false">IF(A484="","",MONTH(A484))</f>
        <v/>
      </c>
      <c r="G484" s="44" t="str">
        <f aca="false">IF(A484="","",YEAR(A484))</f>
        <v/>
      </c>
      <c r="H484" s="42"/>
    </row>
    <row r="485" customFormat="false" ht="15" hidden="false" customHeight="false" outlineLevel="0" collapsed="false">
      <c r="A485" s="41"/>
      <c r="B485" s="42"/>
      <c r="C485" s="42"/>
      <c r="D485" s="43"/>
      <c r="E485" s="44" t="str">
        <f aca="false">IF(C485="","",IF(COUNTIF(הגדרות!$A$5:$A$8,C485)&gt;0,"הכנסה","הוצאה"))</f>
        <v/>
      </c>
      <c r="F485" s="44" t="str">
        <f aca="false">IF(A485="","",MONTH(A485))</f>
        <v/>
      </c>
      <c r="G485" s="44" t="str">
        <f aca="false">IF(A485="","",YEAR(A485))</f>
        <v/>
      </c>
      <c r="H485" s="42"/>
    </row>
    <row r="486" customFormat="false" ht="15" hidden="false" customHeight="false" outlineLevel="0" collapsed="false">
      <c r="A486" s="41"/>
      <c r="B486" s="42"/>
      <c r="C486" s="42"/>
      <c r="D486" s="43"/>
      <c r="E486" s="44" t="str">
        <f aca="false">IF(C486="","",IF(COUNTIF(הגדרות!$A$5:$A$8,C486)&gt;0,"הכנסה","הוצאה"))</f>
        <v/>
      </c>
      <c r="F486" s="44" t="str">
        <f aca="false">IF(A486="","",MONTH(A486))</f>
        <v/>
      </c>
      <c r="G486" s="44" t="str">
        <f aca="false">IF(A486="","",YEAR(A486))</f>
        <v/>
      </c>
      <c r="H486" s="42"/>
    </row>
    <row r="487" customFormat="false" ht="15" hidden="false" customHeight="false" outlineLevel="0" collapsed="false">
      <c r="A487" s="41"/>
      <c r="B487" s="42"/>
      <c r="C487" s="42"/>
      <c r="D487" s="43"/>
      <c r="E487" s="44" t="str">
        <f aca="false">IF(C487="","",IF(COUNTIF(הגדרות!$A$5:$A$8,C487)&gt;0,"הכנסה","הוצאה"))</f>
        <v/>
      </c>
      <c r="F487" s="44" t="str">
        <f aca="false">IF(A487="","",MONTH(A487))</f>
        <v/>
      </c>
      <c r="G487" s="44" t="str">
        <f aca="false">IF(A487="","",YEAR(A487))</f>
        <v/>
      </c>
      <c r="H487" s="42"/>
    </row>
    <row r="488" customFormat="false" ht="15" hidden="false" customHeight="false" outlineLevel="0" collapsed="false">
      <c r="A488" s="41"/>
      <c r="B488" s="42"/>
      <c r="C488" s="42"/>
      <c r="D488" s="43"/>
      <c r="E488" s="44" t="str">
        <f aca="false">IF(C488="","",IF(COUNTIF(הגדרות!$A$5:$A$8,C488)&gt;0,"הכנסה","הוצאה"))</f>
        <v/>
      </c>
      <c r="F488" s="44" t="str">
        <f aca="false">IF(A488="","",MONTH(A488))</f>
        <v/>
      </c>
      <c r="G488" s="44" t="str">
        <f aca="false">IF(A488="","",YEAR(A488))</f>
        <v/>
      </c>
      <c r="H488" s="42"/>
    </row>
    <row r="489" customFormat="false" ht="15" hidden="false" customHeight="false" outlineLevel="0" collapsed="false">
      <c r="A489" s="41"/>
      <c r="B489" s="42"/>
      <c r="C489" s="42"/>
      <c r="D489" s="43"/>
      <c r="E489" s="44" t="str">
        <f aca="false">IF(C489="","",IF(COUNTIF(הגדרות!$A$5:$A$8,C489)&gt;0,"הכנסה","הוצאה"))</f>
        <v/>
      </c>
      <c r="F489" s="44" t="str">
        <f aca="false">IF(A489="","",MONTH(A489))</f>
        <v/>
      </c>
      <c r="G489" s="44" t="str">
        <f aca="false">IF(A489="","",YEAR(A489))</f>
        <v/>
      </c>
      <c r="H489" s="42"/>
    </row>
    <row r="490" customFormat="false" ht="15" hidden="false" customHeight="false" outlineLevel="0" collapsed="false">
      <c r="A490" s="41"/>
      <c r="B490" s="42"/>
      <c r="C490" s="42"/>
      <c r="D490" s="43"/>
      <c r="E490" s="44" t="str">
        <f aca="false">IF(C490="","",IF(COUNTIF(הגדרות!$A$5:$A$8,C490)&gt;0,"הכנסה","הוצאה"))</f>
        <v/>
      </c>
      <c r="F490" s="44" t="str">
        <f aca="false">IF(A490="","",MONTH(A490))</f>
        <v/>
      </c>
      <c r="G490" s="44" t="str">
        <f aca="false">IF(A490="","",YEAR(A490))</f>
        <v/>
      </c>
      <c r="H490" s="42"/>
    </row>
    <row r="491" customFormat="false" ht="15" hidden="false" customHeight="false" outlineLevel="0" collapsed="false">
      <c r="A491" s="41"/>
      <c r="B491" s="42"/>
      <c r="C491" s="42"/>
      <c r="D491" s="43"/>
      <c r="E491" s="44" t="str">
        <f aca="false">IF(C491="","",IF(COUNTIF(הגדרות!$A$5:$A$8,C491)&gt;0,"הכנסה","הוצאה"))</f>
        <v/>
      </c>
      <c r="F491" s="44" t="str">
        <f aca="false">IF(A491="","",MONTH(A491))</f>
        <v/>
      </c>
      <c r="G491" s="44" t="str">
        <f aca="false">IF(A491="","",YEAR(A491))</f>
        <v/>
      </c>
      <c r="H491" s="42"/>
    </row>
    <row r="492" customFormat="false" ht="15" hidden="false" customHeight="false" outlineLevel="0" collapsed="false">
      <c r="A492" s="41"/>
      <c r="B492" s="42"/>
      <c r="C492" s="42"/>
      <c r="D492" s="43"/>
      <c r="E492" s="44" t="str">
        <f aca="false">IF(C492="","",IF(COUNTIF(הגדרות!$A$5:$A$8,C492)&gt;0,"הכנסה","הוצאה"))</f>
        <v/>
      </c>
      <c r="F492" s="44" t="str">
        <f aca="false">IF(A492="","",MONTH(A492))</f>
        <v/>
      </c>
      <c r="G492" s="44" t="str">
        <f aca="false">IF(A492="","",YEAR(A492))</f>
        <v/>
      </c>
      <c r="H492" s="42"/>
    </row>
    <row r="493" customFormat="false" ht="15" hidden="false" customHeight="false" outlineLevel="0" collapsed="false">
      <c r="A493" s="41"/>
      <c r="B493" s="42"/>
      <c r="C493" s="42"/>
      <c r="D493" s="43"/>
      <c r="E493" s="44" t="str">
        <f aca="false">IF(C493="","",IF(COUNTIF(הגדרות!$A$5:$A$8,C493)&gt;0,"הכנסה","הוצאה"))</f>
        <v/>
      </c>
      <c r="F493" s="44" t="str">
        <f aca="false">IF(A493="","",MONTH(A493))</f>
        <v/>
      </c>
      <c r="G493" s="44" t="str">
        <f aca="false">IF(A493="","",YEAR(A493))</f>
        <v/>
      </c>
      <c r="H493" s="42"/>
    </row>
    <row r="494" customFormat="false" ht="15" hidden="false" customHeight="false" outlineLevel="0" collapsed="false">
      <c r="A494" s="41"/>
      <c r="B494" s="42"/>
      <c r="C494" s="42"/>
      <c r="D494" s="43"/>
      <c r="E494" s="44" t="str">
        <f aca="false">IF(C494="","",IF(COUNTIF(הגדרות!$A$5:$A$8,C494)&gt;0,"הכנסה","הוצאה"))</f>
        <v/>
      </c>
      <c r="F494" s="44" t="str">
        <f aca="false">IF(A494="","",MONTH(A494))</f>
        <v/>
      </c>
      <c r="G494" s="44" t="str">
        <f aca="false">IF(A494="","",YEAR(A494))</f>
        <v/>
      </c>
      <c r="H494" s="42"/>
    </row>
    <row r="495" customFormat="false" ht="15" hidden="false" customHeight="false" outlineLevel="0" collapsed="false">
      <c r="A495" s="41"/>
      <c r="B495" s="42"/>
      <c r="C495" s="42"/>
      <c r="D495" s="43"/>
      <c r="E495" s="44" t="str">
        <f aca="false">IF(C495="","",IF(COUNTIF(הגדרות!$A$5:$A$8,C495)&gt;0,"הכנסה","הוצאה"))</f>
        <v/>
      </c>
      <c r="F495" s="44" t="str">
        <f aca="false">IF(A495="","",MONTH(A495))</f>
        <v/>
      </c>
      <c r="G495" s="44" t="str">
        <f aca="false">IF(A495="","",YEAR(A495))</f>
        <v/>
      </c>
      <c r="H495" s="42"/>
    </row>
    <row r="496" customFormat="false" ht="15" hidden="false" customHeight="false" outlineLevel="0" collapsed="false">
      <c r="A496" s="41"/>
      <c r="B496" s="42"/>
      <c r="C496" s="42"/>
      <c r="D496" s="43"/>
      <c r="E496" s="44" t="str">
        <f aca="false">IF(C496="","",IF(COUNTIF(הגדרות!$A$5:$A$8,C496)&gt;0,"הכנסה","הוצאה"))</f>
        <v/>
      </c>
      <c r="F496" s="44" t="str">
        <f aca="false">IF(A496="","",MONTH(A496))</f>
        <v/>
      </c>
      <c r="G496" s="44" t="str">
        <f aca="false">IF(A496="","",YEAR(A496))</f>
        <v/>
      </c>
      <c r="H496" s="42"/>
    </row>
    <row r="497" customFormat="false" ht="15" hidden="false" customHeight="false" outlineLevel="0" collapsed="false">
      <c r="A497" s="41"/>
      <c r="B497" s="42"/>
      <c r="C497" s="42"/>
      <c r="D497" s="43"/>
      <c r="E497" s="44" t="str">
        <f aca="false">IF(C497="","",IF(COUNTIF(הגדרות!$A$5:$A$8,C497)&gt;0,"הכנסה","הוצאה"))</f>
        <v/>
      </c>
      <c r="F497" s="44" t="str">
        <f aca="false">IF(A497="","",MONTH(A497))</f>
        <v/>
      </c>
      <c r="G497" s="44" t="str">
        <f aca="false">IF(A497="","",YEAR(A497))</f>
        <v/>
      </c>
      <c r="H497" s="42"/>
    </row>
    <row r="498" customFormat="false" ht="15" hidden="false" customHeight="false" outlineLevel="0" collapsed="false">
      <c r="A498" s="41"/>
      <c r="B498" s="42"/>
      <c r="C498" s="42"/>
      <c r="D498" s="43"/>
      <c r="E498" s="44" t="str">
        <f aca="false">IF(C498="","",IF(COUNTIF(הגדרות!$A$5:$A$8,C498)&gt;0,"הכנסה","הוצאה"))</f>
        <v/>
      </c>
      <c r="F498" s="44" t="str">
        <f aca="false">IF(A498="","",MONTH(A498))</f>
        <v/>
      </c>
      <c r="G498" s="44" t="str">
        <f aca="false">IF(A498="","",YEAR(A498))</f>
        <v/>
      </c>
      <c r="H498" s="42"/>
    </row>
    <row r="499" customFormat="false" ht="15" hidden="false" customHeight="false" outlineLevel="0" collapsed="false">
      <c r="A499" s="41"/>
      <c r="B499" s="42"/>
      <c r="C499" s="42"/>
      <c r="D499" s="43"/>
      <c r="E499" s="44" t="str">
        <f aca="false">IF(C499="","",IF(COUNTIF(הגדרות!$A$5:$A$8,C499)&gt;0,"הכנסה","הוצאה"))</f>
        <v/>
      </c>
      <c r="F499" s="44" t="str">
        <f aca="false">IF(A499="","",MONTH(A499))</f>
        <v/>
      </c>
      <c r="G499" s="44" t="str">
        <f aca="false">IF(A499="","",YEAR(A499))</f>
        <v/>
      </c>
      <c r="H499" s="42"/>
    </row>
    <row r="500" customFormat="false" ht="15" hidden="false" customHeight="false" outlineLevel="0" collapsed="false">
      <c r="A500" s="41"/>
      <c r="B500" s="42"/>
      <c r="C500" s="42"/>
      <c r="D500" s="43"/>
      <c r="E500" s="44" t="str">
        <f aca="false">IF(C500="","",IF(COUNTIF(הגדרות!$A$5:$A$8,C500)&gt;0,"הכנסה","הוצאה"))</f>
        <v/>
      </c>
      <c r="F500" s="44" t="str">
        <f aca="false">IF(A500="","",MONTH(A500))</f>
        <v/>
      </c>
      <c r="G500" s="44" t="str">
        <f aca="false">IF(A500="","",YEAR(A500))</f>
        <v/>
      </c>
      <c r="H500" s="42"/>
    </row>
    <row r="501" customFormat="false" ht="15" hidden="false" customHeight="false" outlineLevel="0" collapsed="false">
      <c r="A501" s="41"/>
      <c r="B501" s="42"/>
      <c r="C501" s="42"/>
      <c r="D501" s="43"/>
      <c r="E501" s="44" t="str">
        <f aca="false">IF(C501="","",IF(COUNTIF(הגדרות!$A$5:$A$8,C501)&gt;0,"הכנסה","הוצאה"))</f>
        <v/>
      </c>
      <c r="F501" s="44" t="str">
        <f aca="false">IF(A501="","",MONTH(A501))</f>
        <v/>
      </c>
      <c r="G501" s="44" t="str">
        <f aca="false">IF(A501="","",YEAR(A501))</f>
        <v/>
      </c>
      <c r="H501" s="42"/>
    </row>
    <row r="502" customFormat="false" ht="15" hidden="false" customHeight="false" outlineLevel="0" collapsed="false">
      <c r="A502" s="41"/>
      <c r="B502" s="42"/>
      <c r="C502" s="42"/>
      <c r="D502" s="43"/>
      <c r="E502" s="44" t="str">
        <f aca="false">IF(C502="","",IF(COUNTIF(הגדרות!$A$5:$A$8,C502)&gt;0,"הכנסה","הוצאה"))</f>
        <v/>
      </c>
      <c r="F502" s="44" t="str">
        <f aca="false">IF(A502="","",MONTH(A502))</f>
        <v/>
      </c>
      <c r="G502" s="44" t="str">
        <f aca="false">IF(A502="","",YEAR(A502))</f>
        <v/>
      </c>
      <c r="H502" s="42"/>
    </row>
    <row r="503" customFormat="false" ht="15" hidden="false" customHeight="false" outlineLevel="0" collapsed="false">
      <c r="A503" s="41"/>
      <c r="B503" s="42"/>
      <c r="C503" s="42"/>
      <c r="D503" s="43"/>
      <c r="E503" s="44" t="str">
        <f aca="false">IF(C503="","",IF(COUNTIF(הגדרות!$A$5:$A$8,C503)&gt;0,"הכנסה","הוצאה"))</f>
        <v/>
      </c>
      <c r="F503" s="44" t="str">
        <f aca="false">IF(A503="","",MONTH(A503))</f>
        <v/>
      </c>
      <c r="G503" s="44" t="str">
        <f aca="false">IF(A503="","",YEAR(A503))</f>
        <v/>
      </c>
      <c r="H503" s="42"/>
    </row>
    <row r="504" customFormat="false" ht="15" hidden="false" customHeight="false" outlineLevel="0" collapsed="false">
      <c r="A504" s="41"/>
      <c r="B504" s="42"/>
      <c r="C504" s="42"/>
      <c r="D504" s="43"/>
      <c r="E504" s="44" t="str">
        <f aca="false">IF(C504="","",IF(COUNTIF(הגדרות!$A$5:$A$8,C504)&gt;0,"הכנסה","הוצאה"))</f>
        <v/>
      </c>
      <c r="F504" s="44" t="str">
        <f aca="false">IF(A504="","",MONTH(A504))</f>
        <v/>
      </c>
      <c r="G504" s="44" t="str">
        <f aca="false">IF(A504="","",YEAR(A504))</f>
        <v/>
      </c>
      <c r="H504" s="42"/>
    </row>
    <row r="505" customFormat="false" ht="15" hidden="false" customHeight="false" outlineLevel="0" collapsed="false">
      <c r="A505" s="41"/>
      <c r="B505" s="42"/>
      <c r="C505" s="42"/>
      <c r="D505" s="43"/>
      <c r="E505" s="44" t="str">
        <f aca="false">IF(C505="","",IF(COUNTIF(הגדרות!$A$5:$A$8,C505)&gt;0,"הכנסה","הוצאה"))</f>
        <v/>
      </c>
      <c r="F505" s="44" t="str">
        <f aca="false">IF(A505="","",MONTH(A505))</f>
        <v/>
      </c>
      <c r="G505" s="44" t="str">
        <f aca="false">IF(A505="","",YEAR(A505))</f>
        <v/>
      </c>
      <c r="H505" s="42"/>
    </row>
    <row r="506" customFormat="false" ht="15" hidden="false" customHeight="false" outlineLevel="0" collapsed="false">
      <c r="A506" s="41"/>
      <c r="B506" s="42"/>
      <c r="C506" s="42"/>
      <c r="D506" s="43"/>
      <c r="E506" s="44" t="str">
        <f aca="false">IF(C506="","",IF(COUNTIF(הגדרות!$A$5:$A$8,C506)&gt;0,"הכנסה","הוצאה"))</f>
        <v/>
      </c>
      <c r="F506" s="44" t="str">
        <f aca="false">IF(A506="","",MONTH(A506))</f>
        <v/>
      </c>
      <c r="G506" s="44" t="str">
        <f aca="false">IF(A506="","",YEAR(A506))</f>
        <v/>
      </c>
      <c r="H506" s="42"/>
    </row>
    <row r="507" customFormat="false" ht="15" hidden="false" customHeight="false" outlineLevel="0" collapsed="false">
      <c r="A507" s="41"/>
      <c r="B507" s="42"/>
      <c r="C507" s="42"/>
      <c r="D507" s="43"/>
      <c r="E507" s="44" t="str">
        <f aca="false">IF(C507="","",IF(COUNTIF(הגדרות!$A$5:$A$8,C507)&gt;0,"הכנסה","הוצאה"))</f>
        <v/>
      </c>
      <c r="F507" s="44" t="str">
        <f aca="false">IF(A507="","",MONTH(A507))</f>
        <v/>
      </c>
      <c r="G507" s="44" t="str">
        <f aca="false">IF(A507="","",YEAR(A507))</f>
        <v/>
      </c>
      <c r="H507" s="42"/>
    </row>
    <row r="508" customFormat="false" ht="15" hidden="false" customHeight="false" outlineLevel="0" collapsed="false">
      <c r="A508" s="41"/>
      <c r="B508" s="42"/>
      <c r="C508" s="42"/>
      <c r="D508" s="43"/>
      <c r="E508" s="44" t="str">
        <f aca="false">IF(C508="","",IF(COUNTIF(הגדרות!$A$5:$A$8,C508)&gt;0,"הכנסה","הוצאה"))</f>
        <v/>
      </c>
      <c r="F508" s="44" t="str">
        <f aca="false">IF(A508="","",MONTH(A508))</f>
        <v/>
      </c>
      <c r="G508" s="44" t="str">
        <f aca="false">IF(A508="","",YEAR(A508))</f>
        <v/>
      </c>
      <c r="H508" s="42"/>
    </row>
    <row r="509" customFormat="false" ht="15" hidden="false" customHeight="false" outlineLevel="0" collapsed="false">
      <c r="A509" s="41"/>
      <c r="B509" s="42"/>
      <c r="C509" s="42"/>
      <c r="D509" s="43"/>
      <c r="E509" s="44" t="str">
        <f aca="false">IF(C509="","",IF(COUNTIF(הגדרות!$A$5:$A$8,C509)&gt;0,"הכנסה","הוצאה"))</f>
        <v/>
      </c>
      <c r="F509" s="44" t="str">
        <f aca="false">IF(A509="","",MONTH(A509))</f>
        <v/>
      </c>
      <c r="G509" s="44" t="str">
        <f aca="false">IF(A509="","",YEAR(A509))</f>
        <v/>
      </c>
      <c r="H509" s="42"/>
    </row>
    <row r="510" customFormat="false" ht="15" hidden="false" customHeight="false" outlineLevel="0" collapsed="false">
      <c r="A510" s="41"/>
      <c r="B510" s="42"/>
      <c r="C510" s="42"/>
      <c r="D510" s="43"/>
      <c r="E510" s="44" t="str">
        <f aca="false">IF(C510="","",IF(COUNTIF(הגדרות!$A$5:$A$8,C510)&gt;0,"הכנסה","הוצאה"))</f>
        <v/>
      </c>
      <c r="F510" s="44" t="str">
        <f aca="false">IF(A510="","",MONTH(A510))</f>
        <v/>
      </c>
      <c r="G510" s="44" t="str">
        <f aca="false">IF(A510="","",YEAR(A510))</f>
        <v/>
      </c>
      <c r="H510" s="42"/>
    </row>
    <row r="511" customFormat="false" ht="15" hidden="false" customHeight="false" outlineLevel="0" collapsed="false">
      <c r="A511" s="41"/>
      <c r="B511" s="42"/>
      <c r="C511" s="42"/>
      <c r="D511" s="43"/>
      <c r="E511" s="44" t="str">
        <f aca="false">IF(C511="","",IF(COUNTIF(הגדרות!$A$5:$A$8,C511)&gt;0,"הכנסה","הוצאה"))</f>
        <v/>
      </c>
      <c r="F511" s="44" t="str">
        <f aca="false">IF(A511="","",MONTH(A511))</f>
        <v/>
      </c>
      <c r="G511" s="44" t="str">
        <f aca="false">IF(A511="","",YEAR(A511))</f>
        <v/>
      </c>
      <c r="H511" s="42"/>
    </row>
    <row r="512" customFormat="false" ht="15" hidden="false" customHeight="false" outlineLevel="0" collapsed="false">
      <c r="A512" s="41"/>
      <c r="B512" s="42"/>
      <c r="C512" s="42"/>
      <c r="D512" s="43"/>
      <c r="E512" s="44" t="str">
        <f aca="false">IF(C512="","",IF(COUNTIF(הגדרות!$A$5:$A$8,C512)&gt;0,"הכנסה","הוצאה"))</f>
        <v/>
      </c>
      <c r="F512" s="44" t="str">
        <f aca="false">IF(A512="","",MONTH(A512))</f>
        <v/>
      </c>
      <c r="G512" s="44" t="str">
        <f aca="false">IF(A512="","",YEAR(A512))</f>
        <v/>
      </c>
      <c r="H512" s="42"/>
    </row>
    <row r="513" customFormat="false" ht="15" hidden="false" customHeight="false" outlineLevel="0" collapsed="false">
      <c r="A513" s="41"/>
      <c r="B513" s="42"/>
      <c r="C513" s="42"/>
      <c r="D513" s="43"/>
      <c r="E513" s="44" t="str">
        <f aca="false">IF(C513="","",IF(COUNTIF(הגדרות!$A$5:$A$8,C513)&gt;0,"הכנסה","הוצאה"))</f>
        <v/>
      </c>
      <c r="F513" s="44" t="str">
        <f aca="false">IF(A513="","",MONTH(A513))</f>
        <v/>
      </c>
      <c r="G513" s="44" t="str">
        <f aca="false">IF(A513="","",YEAR(A513))</f>
        <v/>
      </c>
      <c r="H513" s="42"/>
    </row>
    <row r="514" customFormat="false" ht="15" hidden="false" customHeight="false" outlineLevel="0" collapsed="false">
      <c r="A514" s="41"/>
      <c r="B514" s="42"/>
      <c r="C514" s="42"/>
      <c r="D514" s="43"/>
      <c r="E514" s="44" t="str">
        <f aca="false">IF(C514="","",IF(COUNTIF(הגדרות!$A$5:$A$8,C514)&gt;0,"הכנסה","הוצאה"))</f>
        <v/>
      </c>
      <c r="F514" s="44" t="str">
        <f aca="false">IF(A514="","",MONTH(A514))</f>
        <v/>
      </c>
      <c r="G514" s="44" t="str">
        <f aca="false">IF(A514="","",YEAR(A514))</f>
        <v/>
      </c>
      <c r="H514" s="42"/>
    </row>
    <row r="515" customFormat="false" ht="15" hidden="false" customHeight="false" outlineLevel="0" collapsed="false">
      <c r="A515" s="41"/>
      <c r="B515" s="42"/>
      <c r="C515" s="42"/>
      <c r="D515" s="43"/>
      <c r="E515" s="44" t="str">
        <f aca="false">IF(C515="","",IF(COUNTIF(הגדרות!$A$5:$A$8,C515)&gt;0,"הכנסה","הוצאה"))</f>
        <v/>
      </c>
      <c r="F515" s="44" t="str">
        <f aca="false">IF(A515="","",MONTH(A515))</f>
        <v/>
      </c>
      <c r="G515" s="44" t="str">
        <f aca="false">IF(A515="","",YEAR(A515))</f>
        <v/>
      </c>
      <c r="H515" s="42"/>
    </row>
    <row r="516" customFormat="false" ht="15" hidden="false" customHeight="false" outlineLevel="0" collapsed="false">
      <c r="A516" s="41"/>
      <c r="B516" s="42"/>
      <c r="C516" s="42"/>
      <c r="D516" s="43"/>
      <c r="E516" s="44" t="str">
        <f aca="false">IF(C516="","",IF(COUNTIF(הגדרות!$A$5:$A$8,C516)&gt;0,"הכנסה","הוצאה"))</f>
        <v/>
      </c>
      <c r="F516" s="44" t="str">
        <f aca="false">IF(A516="","",MONTH(A516))</f>
        <v/>
      </c>
      <c r="G516" s="44" t="str">
        <f aca="false">IF(A516="","",YEAR(A516))</f>
        <v/>
      </c>
      <c r="H516" s="42"/>
    </row>
    <row r="517" customFormat="false" ht="15" hidden="false" customHeight="false" outlineLevel="0" collapsed="false">
      <c r="A517" s="41"/>
      <c r="B517" s="42"/>
      <c r="C517" s="42"/>
      <c r="D517" s="43"/>
      <c r="E517" s="44" t="str">
        <f aca="false">IF(C517="","",IF(COUNTIF(הגדרות!$A$5:$A$8,C517)&gt;0,"הכנסה","הוצאה"))</f>
        <v/>
      </c>
      <c r="F517" s="44" t="str">
        <f aca="false">IF(A517="","",MONTH(A517))</f>
        <v/>
      </c>
      <c r="G517" s="44" t="str">
        <f aca="false">IF(A517="","",YEAR(A517))</f>
        <v/>
      </c>
      <c r="H517" s="42"/>
    </row>
    <row r="518" customFormat="false" ht="15" hidden="false" customHeight="false" outlineLevel="0" collapsed="false">
      <c r="A518" s="41"/>
      <c r="B518" s="42"/>
      <c r="C518" s="42"/>
      <c r="D518" s="43"/>
      <c r="E518" s="44" t="str">
        <f aca="false">IF(C518="","",IF(COUNTIF(הגדרות!$A$5:$A$8,C518)&gt;0,"הכנסה","הוצאה"))</f>
        <v/>
      </c>
      <c r="F518" s="44" t="str">
        <f aca="false">IF(A518="","",MONTH(A518))</f>
        <v/>
      </c>
      <c r="G518" s="44" t="str">
        <f aca="false">IF(A518="","",YEAR(A518))</f>
        <v/>
      </c>
      <c r="H518" s="42"/>
    </row>
    <row r="519" customFormat="false" ht="15" hidden="false" customHeight="false" outlineLevel="0" collapsed="false">
      <c r="A519" s="41"/>
      <c r="B519" s="42"/>
      <c r="C519" s="42"/>
      <c r="D519" s="43"/>
      <c r="E519" s="44" t="str">
        <f aca="false">IF(C519="","",IF(COUNTIF(הגדרות!$A$5:$A$8,C519)&gt;0,"הכנסה","הוצאה"))</f>
        <v/>
      </c>
      <c r="F519" s="44" t="str">
        <f aca="false">IF(A519="","",MONTH(A519))</f>
        <v/>
      </c>
      <c r="G519" s="44" t="str">
        <f aca="false">IF(A519="","",YEAR(A519))</f>
        <v/>
      </c>
      <c r="H519" s="42"/>
    </row>
    <row r="520" customFormat="false" ht="15" hidden="false" customHeight="false" outlineLevel="0" collapsed="false">
      <c r="A520" s="41"/>
      <c r="B520" s="42"/>
      <c r="C520" s="42"/>
      <c r="D520" s="43"/>
      <c r="E520" s="44" t="str">
        <f aca="false">IF(C520="","",IF(COUNTIF(הגדרות!$A$5:$A$8,C520)&gt;0,"הכנסה","הוצאה"))</f>
        <v/>
      </c>
      <c r="F520" s="44" t="str">
        <f aca="false">IF(A520="","",MONTH(A520))</f>
        <v/>
      </c>
      <c r="G520" s="44" t="str">
        <f aca="false">IF(A520="","",YEAR(A520))</f>
        <v/>
      </c>
      <c r="H520" s="42"/>
    </row>
    <row r="521" customFormat="false" ht="15" hidden="false" customHeight="false" outlineLevel="0" collapsed="false">
      <c r="A521" s="41"/>
      <c r="B521" s="42"/>
      <c r="C521" s="42"/>
      <c r="D521" s="43"/>
      <c r="E521" s="44" t="str">
        <f aca="false">IF(C521="","",IF(COUNTIF(הגדרות!$A$5:$A$8,C521)&gt;0,"הכנסה","הוצאה"))</f>
        <v/>
      </c>
      <c r="F521" s="44" t="str">
        <f aca="false">IF(A521="","",MONTH(A521))</f>
        <v/>
      </c>
      <c r="G521" s="44" t="str">
        <f aca="false">IF(A521="","",YEAR(A521))</f>
        <v/>
      </c>
      <c r="H521" s="42"/>
    </row>
    <row r="522" customFormat="false" ht="15" hidden="false" customHeight="false" outlineLevel="0" collapsed="false">
      <c r="A522" s="41"/>
      <c r="B522" s="42"/>
      <c r="C522" s="42"/>
      <c r="D522" s="43"/>
      <c r="E522" s="44" t="str">
        <f aca="false">IF(C522="","",IF(COUNTIF(הגדרות!$A$5:$A$8,C522)&gt;0,"הכנסה","הוצאה"))</f>
        <v/>
      </c>
      <c r="F522" s="44" t="str">
        <f aca="false">IF(A522="","",MONTH(A522))</f>
        <v/>
      </c>
      <c r="G522" s="44" t="str">
        <f aca="false">IF(A522="","",YEAR(A522))</f>
        <v/>
      </c>
      <c r="H522" s="42"/>
    </row>
    <row r="523" customFormat="false" ht="15" hidden="false" customHeight="false" outlineLevel="0" collapsed="false">
      <c r="A523" s="41"/>
      <c r="B523" s="42"/>
      <c r="C523" s="42"/>
      <c r="D523" s="43"/>
      <c r="E523" s="44" t="str">
        <f aca="false">IF(C523="","",IF(COUNTIF(הגדרות!$A$5:$A$8,C523)&gt;0,"הכנסה","הוצאה"))</f>
        <v/>
      </c>
      <c r="F523" s="44" t="str">
        <f aca="false">IF(A523="","",MONTH(A523))</f>
        <v/>
      </c>
      <c r="G523" s="44" t="str">
        <f aca="false">IF(A523="","",YEAR(A523))</f>
        <v/>
      </c>
      <c r="H523" s="42"/>
    </row>
    <row r="524" customFormat="false" ht="15" hidden="false" customHeight="false" outlineLevel="0" collapsed="false">
      <c r="A524" s="41"/>
      <c r="B524" s="42"/>
      <c r="C524" s="42"/>
      <c r="D524" s="43"/>
      <c r="E524" s="44" t="str">
        <f aca="false">IF(C524="","",IF(COUNTIF(הגדרות!$A$5:$A$8,C524)&gt;0,"הכנסה","הוצאה"))</f>
        <v/>
      </c>
      <c r="F524" s="44" t="str">
        <f aca="false">IF(A524="","",MONTH(A524))</f>
        <v/>
      </c>
      <c r="G524" s="44" t="str">
        <f aca="false">IF(A524="","",YEAR(A524))</f>
        <v/>
      </c>
      <c r="H524" s="42"/>
    </row>
    <row r="525" customFormat="false" ht="15" hidden="false" customHeight="false" outlineLevel="0" collapsed="false">
      <c r="A525" s="41"/>
      <c r="B525" s="42"/>
      <c r="C525" s="42"/>
      <c r="D525" s="43"/>
      <c r="E525" s="44" t="str">
        <f aca="false">IF(C525="","",IF(COUNTIF(הגדרות!$A$5:$A$8,C525)&gt;0,"הכנסה","הוצאה"))</f>
        <v/>
      </c>
      <c r="F525" s="44" t="str">
        <f aca="false">IF(A525="","",MONTH(A525))</f>
        <v/>
      </c>
      <c r="G525" s="44" t="str">
        <f aca="false">IF(A525="","",YEAR(A525))</f>
        <v/>
      </c>
      <c r="H525" s="42"/>
    </row>
    <row r="526" customFormat="false" ht="15" hidden="false" customHeight="false" outlineLevel="0" collapsed="false">
      <c r="A526" s="41"/>
      <c r="B526" s="42"/>
      <c r="C526" s="42"/>
      <c r="D526" s="43"/>
      <c r="E526" s="44" t="str">
        <f aca="false">IF(C526="","",IF(COUNTIF(הגדרות!$A$5:$A$8,C526)&gt;0,"הכנסה","הוצאה"))</f>
        <v/>
      </c>
      <c r="F526" s="44" t="str">
        <f aca="false">IF(A526="","",MONTH(A526))</f>
        <v/>
      </c>
      <c r="G526" s="44" t="str">
        <f aca="false">IF(A526="","",YEAR(A526))</f>
        <v/>
      </c>
      <c r="H526" s="42"/>
    </row>
    <row r="527" customFormat="false" ht="15" hidden="false" customHeight="false" outlineLevel="0" collapsed="false">
      <c r="A527" s="41"/>
      <c r="B527" s="42"/>
      <c r="C527" s="42"/>
      <c r="D527" s="43"/>
      <c r="E527" s="44" t="str">
        <f aca="false">IF(C527="","",IF(COUNTIF(הגדרות!$A$5:$A$8,C527)&gt;0,"הכנסה","הוצאה"))</f>
        <v/>
      </c>
      <c r="F527" s="44" t="str">
        <f aca="false">IF(A527="","",MONTH(A527))</f>
        <v/>
      </c>
      <c r="G527" s="44" t="str">
        <f aca="false">IF(A527="","",YEAR(A527))</f>
        <v/>
      </c>
      <c r="H527" s="42"/>
    </row>
    <row r="528" customFormat="false" ht="15" hidden="false" customHeight="false" outlineLevel="0" collapsed="false">
      <c r="A528" s="41"/>
      <c r="B528" s="42"/>
      <c r="C528" s="42"/>
      <c r="D528" s="43"/>
      <c r="E528" s="44" t="str">
        <f aca="false">IF(C528="","",IF(COUNTIF(הגדרות!$A$5:$A$8,C528)&gt;0,"הכנסה","הוצאה"))</f>
        <v/>
      </c>
      <c r="F528" s="44" t="str">
        <f aca="false">IF(A528="","",MONTH(A528))</f>
        <v/>
      </c>
      <c r="G528" s="44" t="str">
        <f aca="false">IF(A528="","",YEAR(A528))</f>
        <v/>
      </c>
      <c r="H528" s="42"/>
    </row>
    <row r="529" customFormat="false" ht="15" hidden="false" customHeight="false" outlineLevel="0" collapsed="false">
      <c r="A529" s="41"/>
      <c r="B529" s="42"/>
      <c r="C529" s="42"/>
      <c r="D529" s="43"/>
      <c r="E529" s="44" t="str">
        <f aca="false">IF(C529="","",IF(COUNTIF(הגדרות!$A$5:$A$8,C529)&gt;0,"הכנסה","הוצאה"))</f>
        <v/>
      </c>
      <c r="F529" s="44" t="str">
        <f aca="false">IF(A529="","",MONTH(A529))</f>
        <v/>
      </c>
      <c r="G529" s="44" t="str">
        <f aca="false">IF(A529="","",YEAR(A529))</f>
        <v/>
      </c>
      <c r="H529" s="42"/>
    </row>
    <row r="530" customFormat="false" ht="15" hidden="false" customHeight="false" outlineLevel="0" collapsed="false">
      <c r="A530" s="41"/>
      <c r="B530" s="42"/>
      <c r="C530" s="42"/>
      <c r="D530" s="43"/>
      <c r="E530" s="44" t="str">
        <f aca="false">IF(C530="","",IF(COUNTIF(הגדרות!$A$5:$A$8,C530)&gt;0,"הכנסה","הוצאה"))</f>
        <v/>
      </c>
      <c r="F530" s="44" t="str">
        <f aca="false">IF(A530="","",MONTH(A530))</f>
        <v/>
      </c>
      <c r="G530" s="44" t="str">
        <f aca="false">IF(A530="","",YEAR(A530))</f>
        <v/>
      </c>
      <c r="H530" s="42"/>
    </row>
    <row r="531" customFormat="false" ht="15" hidden="false" customHeight="false" outlineLevel="0" collapsed="false">
      <c r="A531" s="41"/>
      <c r="B531" s="42"/>
      <c r="C531" s="42"/>
      <c r="D531" s="43"/>
      <c r="E531" s="44" t="str">
        <f aca="false">IF(C531="","",IF(COUNTIF(הגדרות!$A$5:$A$8,C531)&gt;0,"הכנסה","הוצאה"))</f>
        <v/>
      </c>
      <c r="F531" s="44" t="str">
        <f aca="false">IF(A531="","",MONTH(A531))</f>
        <v/>
      </c>
      <c r="G531" s="44" t="str">
        <f aca="false">IF(A531="","",YEAR(A531))</f>
        <v/>
      </c>
      <c r="H531" s="42"/>
    </row>
    <row r="532" customFormat="false" ht="15" hidden="false" customHeight="false" outlineLevel="0" collapsed="false">
      <c r="A532" s="41"/>
      <c r="B532" s="42"/>
      <c r="C532" s="42"/>
      <c r="D532" s="43"/>
      <c r="E532" s="44" t="str">
        <f aca="false">IF(C532="","",IF(COUNTIF(הגדרות!$A$5:$A$8,C532)&gt;0,"הכנסה","הוצאה"))</f>
        <v/>
      </c>
      <c r="F532" s="44" t="str">
        <f aca="false">IF(A532="","",MONTH(A532))</f>
        <v/>
      </c>
      <c r="G532" s="44" t="str">
        <f aca="false">IF(A532="","",YEAR(A532))</f>
        <v/>
      </c>
      <c r="H532" s="42"/>
    </row>
    <row r="533" customFormat="false" ht="15" hidden="false" customHeight="false" outlineLevel="0" collapsed="false">
      <c r="A533" s="41"/>
      <c r="B533" s="42"/>
      <c r="C533" s="42"/>
      <c r="D533" s="43"/>
      <c r="E533" s="44" t="str">
        <f aca="false">IF(C533="","",IF(COUNTIF(הגדרות!$A$5:$A$8,C533)&gt;0,"הכנסה","הוצאה"))</f>
        <v/>
      </c>
      <c r="F533" s="44" t="str">
        <f aca="false">IF(A533="","",MONTH(A533))</f>
        <v/>
      </c>
      <c r="G533" s="44" t="str">
        <f aca="false">IF(A533="","",YEAR(A533))</f>
        <v/>
      </c>
      <c r="H533" s="42"/>
    </row>
    <row r="534" customFormat="false" ht="15" hidden="false" customHeight="false" outlineLevel="0" collapsed="false">
      <c r="A534" s="41"/>
      <c r="B534" s="42"/>
      <c r="C534" s="42"/>
      <c r="D534" s="43"/>
      <c r="E534" s="44" t="str">
        <f aca="false">IF(C534="","",IF(COUNTIF(הגדרות!$A$5:$A$8,C534)&gt;0,"הכנסה","הוצאה"))</f>
        <v/>
      </c>
      <c r="F534" s="44" t="str">
        <f aca="false">IF(A534="","",MONTH(A534))</f>
        <v/>
      </c>
      <c r="G534" s="44" t="str">
        <f aca="false">IF(A534="","",YEAR(A534))</f>
        <v/>
      </c>
      <c r="H534" s="42"/>
    </row>
    <row r="535" customFormat="false" ht="15" hidden="false" customHeight="false" outlineLevel="0" collapsed="false">
      <c r="A535" s="41"/>
      <c r="B535" s="42"/>
      <c r="C535" s="42"/>
      <c r="D535" s="43"/>
      <c r="E535" s="44" t="str">
        <f aca="false">IF(C535="","",IF(COUNTIF(הגדרות!$A$5:$A$8,C535)&gt;0,"הכנסה","הוצאה"))</f>
        <v/>
      </c>
      <c r="F535" s="44" t="str">
        <f aca="false">IF(A535="","",MONTH(A535))</f>
        <v/>
      </c>
      <c r="G535" s="44" t="str">
        <f aca="false">IF(A535="","",YEAR(A535))</f>
        <v/>
      </c>
      <c r="H535" s="42"/>
    </row>
    <row r="536" customFormat="false" ht="15" hidden="false" customHeight="false" outlineLevel="0" collapsed="false">
      <c r="A536" s="41"/>
      <c r="B536" s="42"/>
      <c r="C536" s="42"/>
      <c r="D536" s="43"/>
      <c r="E536" s="44" t="str">
        <f aca="false">IF(C536="","",IF(COUNTIF(הגדרות!$A$5:$A$8,C536)&gt;0,"הכנסה","הוצאה"))</f>
        <v/>
      </c>
      <c r="F536" s="44" t="str">
        <f aca="false">IF(A536="","",MONTH(A536))</f>
        <v/>
      </c>
      <c r="G536" s="44" t="str">
        <f aca="false">IF(A536="","",YEAR(A536))</f>
        <v/>
      </c>
      <c r="H536" s="42"/>
    </row>
    <row r="537" customFormat="false" ht="15" hidden="false" customHeight="false" outlineLevel="0" collapsed="false">
      <c r="A537" s="41"/>
      <c r="B537" s="42"/>
      <c r="C537" s="42"/>
      <c r="D537" s="43"/>
      <c r="E537" s="44" t="str">
        <f aca="false">IF(C537="","",IF(COUNTIF(הגדרות!$A$5:$A$8,C537)&gt;0,"הכנסה","הוצאה"))</f>
        <v/>
      </c>
      <c r="F537" s="44" t="str">
        <f aca="false">IF(A537="","",MONTH(A537))</f>
        <v/>
      </c>
      <c r="G537" s="44" t="str">
        <f aca="false">IF(A537="","",YEAR(A537))</f>
        <v/>
      </c>
      <c r="H537" s="42"/>
    </row>
    <row r="538" customFormat="false" ht="15" hidden="false" customHeight="false" outlineLevel="0" collapsed="false">
      <c r="A538" s="41"/>
      <c r="B538" s="42"/>
      <c r="C538" s="42"/>
      <c r="D538" s="43"/>
      <c r="E538" s="44" t="str">
        <f aca="false">IF(C538="","",IF(COUNTIF(הגדרות!$A$5:$A$8,C538)&gt;0,"הכנסה","הוצאה"))</f>
        <v/>
      </c>
      <c r="F538" s="44" t="str">
        <f aca="false">IF(A538="","",MONTH(A538))</f>
        <v/>
      </c>
      <c r="G538" s="44" t="str">
        <f aca="false">IF(A538="","",YEAR(A538))</f>
        <v/>
      </c>
      <c r="H538" s="42"/>
    </row>
    <row r="539" customFormat="false" ht="15" hidden="false" customHeight="false" outlineLevel="0" collapsed="false">
      <c r="A539" s="41"/>
      <c r="B539" s="42"/>
      <c r="C539" s="42"/>
      <c r="D539" s="43"/>
      <c r="E539" s="44" t="str">
        <f aca="false">IF(C539="","",IF(COUNTIF(הגדרות!$A$5:$A$8,C539)&gt;0,"הכנסה","הוצאה"))</f>
        <v/>
      </c>
      <c r="F539" s="44" t="str">
        <f aca="false">IF(A539="","",MONTH(A539))</f>
        <v/>
      </c>
      <c r="G539" s="44" t="str">
        <f aca="false">IF(A539="","",YEAR(A539))</f>
        <v/>
      </c>
      <c r="H539" s="42"/>
    </row>
    <row r="540" customFormat="false" ht="15" hidden="false" customHeight="false" outlineLevel="0" collapsed="false">
      <c r="A540" s="41"/>
      <c r="B540" s="42"/>
      <c r="C540" s="42"/>
      <c r="D540" s="43"/>
      <c r="E540" s="44" t="str">
        <f aca="false">IF(C540="","",IF(COUNTIF(הגדרות!$A$5:$A$8,C540)&gt;0,"הכנסה","הוצאה"))</f>
        <v/>
      </c>
      <c r="F540" s="44" t="str">
        <f aca="false">IF(A540="","",MONTH(A540))</f>
        <v/>
      </c>
      <c r="G540" s="44" t="str">
        <f aca="false">IF(A540="","",YEAR(A540))</f>
        <v/>
      </c>
      <c r="H540" s="42"/>
    </row>
    <row r="541" customFormat="false" ht="15" hidden="false" customHeight="false" outlineLevel="0" collapsed="false">
      <c r="A541" s="41"/>
      <c r="B541" s="42"/>
      <c r="C541" s="42"/>
      <c r="D541" s="43"/>
      <c r="E541" s="44" t="str">
        <f aca="false">IF(C541="","",IF(COUNTIF(הגדרות!$A$5:$A$8,C541)&gt;0,"הכנסה","הוצאה"))</f>
        <v/>
      </c>
      <c r="F541" s="44" t="str">
        <f aca="false">IF(A541="","",MONTH(A541))</f>
        <v/>
      </c>
      <c r="G541" s="44" t="str">
        <f aca="false">IF(A541="","",YEAR(A541))</f>
        <v/>
      </c>
      <c r="H541" s="42"/>
    </row>
    <row r="542" customFormat="false" ht="15" hidden="false" customHeight="false" outlineLevel="0" collapsed="false">
      <c r="A542" s="41"/>
      <c r="B542" s="42"/>
      <c r="C542" s="42"/>
      <c r="D542" s="43"/>
      <c r="E542" s="44" t="str">
        <f aca="false">IF(C542="","",IF(COUNTIF(הגדרות!$A$5:$A$8,C542)&gt;0,"הכנסה","הוצאה"))</f>
        <v/>
      </c>
      <c r="F542" s="44" t="str">
        <f aca="false">IF(A542="","",MONTH(A542))</f>
        <v/>
      </c>
      <c r="G542" s="44" t="str">
        <f aca="false">IF(A542="","",YEAR(A542))</f>
        <v/>
      </c>
      <c r="H542" s="42"/>
    </row>
    <row r="543" customFormat="false" ht="15" hidden="false" customHeight="false" outlineLevel="0" collapsed="false">
      <c r="A543" s="41"/>
      <c r="B543" s="42"/>
      <c r="C543" s="42"/>
      <c r="D543" s="43"/>
      <c r="E543" s="44" t="str">
        <f aca="false">IF(C543="","",IF(COUNTIF(הגדרות!$A$5:$A$8,C543)&gt;0,"הכנסה","הוצאה"))</f>
        <v/>
      </c>
      <c r="F543" s="44" t="str">
        <f aca="false">IF(A543="","",MONTH(A543))</f>
        <v/>
      </c>
      <c r="G543" s="44" t="str">
        <f aca="false">IF(A543="","",YEAR(A543))</f>
        <v/>
      </c>
      <c r="H543" s="42"/>
    </row>
    <row r="544" customFormat="false" ht="15" hidden="false" customHeight="false" outlineLevel="0" collapsed="false">
      <c r="A544" s="41"/>
      <c r="B544" s="42"/>
      <c r="C544" s="42"/>
      <c r="D544" s="43"/>
      <c r="E544" s="44" t="str">
        <f aca="false">IF(C544="","",IF(COUNTIF(הגדרות!$A$5:$A$8,C544)&gt;0,"הכנסה","הוצאה"))</f>
        <v/>
      </c>
      <c r="F544" s="44" t="str">
        <f aca="false">IF(A544="","",MONTH(A544))</f>
        <v/>
      </c>
      <c r="G544" s="44" t="str">
        <f aca="false">IF(A544="","",YEAR(A544))</f>
        <v/>
      </c>
      <c r="H544" s="42"/>
    </row>
    <row r="545" customFormat="false" ht="15" hidden="false" customHeight="false" outlineLevel="0" collapsed="false">
      <c r="A545" s="41"/>
      <c r="B545" s="42"/>
      <c r="C545" s="42"/>
      <c r="D545" s="43"/>
      <c r="E545" s="44" t="str">
        <f aca="false">IF(C545="","",IF(COUNTIF(הגדרות!$A$5:$A$8,C545)&gt;0,"הכנסה","הוצאה"))</f>
        <v/>
      </c>
      <c r="F545" s="44" t="str">
        <f aca="false">IF(A545="","",MONTH(A545))</f>
        <v/>
      </c>
      <c r="G545" s="44" t="str">
        <f aca="false">IF(A545="","",YEAR(A545))</f>
        <v/>
      </c>
      <c r="H545" s="42"/>
    </row>
    <row r="546" customFormat="false" ht="15" hidden="false" customHeight="false" outlineLevel="0" collapsed="false">
      <c r="A546" s="41"/>
      <c r="B546" s="42"/>
      <c r="C546" s="42"/>
      <c r="D546" s="43"/>
      <c r="E546" s="44" t="str">
        <f aca="false">IF(C546="","",IF(COUNTIF(הגדרות!$A$5:$A$8,C546)&gt;0,"הכנסה","הוצאה"))</f>
        <v/>
      </c>
      <c r="F546" s="44" t="str">
        <f aca="false">IF(A546="","",MONTH(A546))</f>
        <v/>
      </c>
      <c r="G546" s="44" t="str">
        <f aca="false">IF(A546="","",YEAR(A546))</f>
        <v/>
      </c>
      <c r="H546" s="42"/>
    </row>
    <row r="547" customFormat="false" ht="15" hidden="false" customHeight="false" outlineLevel="0" collapsed="false">
      <c r="A547" s="41"/>
      <c r="B547" s="42"/>
      <c r="C547" s="42"/>
      <c r="D547" s="43"/>
      <c r="E547" s="44" t="str">
        <f aca="false">IF(C547="","",IF(COUNTIF(הגדרות!$A$5:$A$8,C547)&gt;0,"הכנסה","הוצאה"))</f>
        <v/>
      </c>
      <c r="F547" s="44" t="str">
        <f aca="false">IF(A547="","",MONTH(A547))</f>
        <v/>
      </c>
      <c r="G547" s="44" t="str">
        <f aca="false">IF(A547="","",YEAR(A547))</f>
        <v/>
      </c>
      <c r="H547" s="42"/>
    </row>
    <row r="548" customFormat="false" ht="15" hidden="false" customHeight="false" outlineLevel="0" collapsed="false">
      <c r="A548" s="41"/>
      <c r="B548" s="42"/>
      <c r="C548" s="42"/>
      <c r="D548" s="43"/>
      <c r="E548" s="44" t="str">
        <f aca="false">IF(C548="","",IF(COUNTIF(הגדרות!$A$5:$A$8,C548)&gt;0,"הכנסה","הוצאה"))</f>
        <v/>
      </c>
      <c r="F548" s="44" t="str">
        <f aca="false">IF(A548="","",MONTH(A548))</f>
        <v/>
      </c>
      <c r="G548" s="44" t="str">
        <f aca="false">IF(A548="","",YEAR(A548))</f>
        <v/>
      </c>
      <c r="H548" s="42"/>
    </row>
    <row r="549" customFormat="false" ht="15" hidden="false" customHeight="false" outlineLevel="0" collapsed="false">
      <c r="A549" s="41"/>
      <c r="B549" s="42"/>
      <c r="C549" s="42"/>
      <c r="D549" s="43"/>
      <c r="E549" s="44" t="str">
        <f aca="false">IF(C549="","",IF(COUNTIF(הגדרות!$A$5:$A$8,C549)&gt;0,"הכנסה","הוצאה"))</f>
        <v/>
      </c>
      <c r="F549" s="44" t="str">
        <f aca="false">IF(A549="","",MONTH(A549))</f>
        <v/>
      </c>
      <c r="G549" s="44" t="str">
        <f aca="false">IF(A549="","",YEAR(A549))</f>
        <v/>
      </c>
      <c r="H549" s="42"/>
    </row>
    <row r="550" customFormat="false" ht="15" hidden="false" customHeight="false" outlineLevel="0" collapsed="false">
      <c r="A550" s="41"/>
      <c r="B550" s="42"/>
      <c r="C550" s="42"/>
      <c r="D550" s="43"/>
      <c r="E550" s="44" t="str">
        <f aca="false">IF(C550="","",IF(COUNTIF(הגדרות!$A$5:$A$8,C550)&gt;0,"הכנסה","הוצאה"))</f>
        <v/>
      </c>
      <c r="F550" s="44" t="str">
        <f aca="false">IF(A550="","",MONTH(A550))</f>
        <v/>
      </c>
      <c r="G550" s="44" t="str">
        <f aca="false">IF(A550="","",YEAR(A550))</f>
        <v/>
      </c>
      <c r="H550" s="42"/>
    </row>
    <row r="551" customFormat="false" ht="15" hidden="false" customHeight="false" outlineLevel="0" collapsed="false">
      <c r="A551" s="41"/>
      <c r="B551" s="42"/>
      <c r="C551" s="42"/>
      <c r="D551" s="43"/>
      <c r="E551" s="44" t="str">
        <f aca="false">IF(C551="","",IF(COUNTIF(הגדרות!$A$5:$A$8,C551)&gt;0,"הכנסה","הוצאה"))</f>
        <v/>
      </c>
      <c r="F551" s="44" t="str">
        <f aca="false">IF(A551="","",MONTH(A551))</f>
        <v/>
      </c>
      <c r="G551" s="44" t="str">
        <f aca="false">IF(A551="","",YEAR(A551))</f>
        <v/>
      </c>
      <c r="H551" s="42"/>
    </row>
    <row r="552" customFormat="false" ht="15" hidden="false" customHeight="false" outlineLevel="0" collapsed="false">
      <c r="A552" s="41"/>
      <c r="B552" s="42"/>
      <c r="C552" s="42"/>
      <c r="D552" s="43"/>
      <c r="E552" s="44" t="str">
        <f aca="false">IF(C552="","",IF(COUNTIF(הגדרות!$A$5:$A$8,C552)&gt;0,"הכנסה","הוצאה"))</f>
        <v/>
      </c>
      <c r="F552" s="44" t="str">
        <f aca="false">IF(A552="","",MONTH(A552))</f>
        <v/>
      </c>
      <c r="G552" s="44" t="str">
        <f aca="false">IF(A552="","",YEAR(A552))</f>
        <v/>
      </c>
      <c r="H552" s="42"/>
    </row>
    <row r="553" customFormat="false" ht="15" hidden="false" customHeight="false" outlineLevel="0" collapsed="false">
      <c r="A553" s="41"/>
      <c r="B553" s="42"/>
      <c r="C553" s="42"/>
      <c r="D553" s="43"/>
      <c r="E553" s="44" t="str">
        <f aca="false">IF(C553="","",IF(COUNTIF(הגדרות!$A$5:$A$8,C553)&gt;0,"הכנסה","הוצאה"))</f>
        <v/>
      </c>
      <c r="F553" s="44" t="str">
        <f aca="false">IF(A553="","",MONTH(A553))</f>
        <v/>
      </c>
      <c r="G553" s="44" t="str">
        <f aca="false">IF(A553="","",YEAR(A553))</f>
        <v/>
      </c>
      <c r="H553" s="42"/>
    </row>
    <row r="554" customFormat="false" ht="15" hidden="false" customHeight="false" outlineLevel="0" collapsed="false">
      <c r="A554" s="41"/>
      <c r="B554" s="42"/>
      <c r="C554" s="42"/>
      <c r="D554" s="43"/>
      <c r="E554" s="44" t="str">
        <f aca="false">IF(C554="","",IF(COUNTIF(הגדרות!$A$5:$A$8,C554)&gt;0,"הכנסה","הוצאה"))</f>
        <v/>
      </c>
      <c r="F554" s="44" t="str">
        <f aca="false">IF(A554="","",MONTH(A554))</f>
        <v/>
      </c>
      <c r="G554" s="44" t="str">
        <f aca="false">IF(A554="","",YEAR(A554))</f>
        <v/>
      </c>
      <c r="H554" s="42"/>
    </row>
    <row r="555" customFormat="false" ht="15" hidden="false" customHeight="false" outlineLevel="0" collapsed="false">
      <c r="A555" s="41"/>
      <c r="B555" s="42"/>
      <c r="C555" s="42"/>
      <c r="D555" s="43"/>
      <c r="E555" s="44" t="str">
        <f aca="false">IF(C555="","",IF(COUNTIF(הגדרות!$A$5:$A$8,C555)&gt;0,"הכנסה","הוצאה"))</f>
        <v/>
      </c>
      <c r="F555" s="44" t="str">
        <f aca="false">IF(A555="","",MONTH(A555))</f>
        <v/>
      </c>
      <c r="G555" s="44" t="str">
        <f aca="false">IF(A555="","",YEAR(A555))</f>
        <v/>
      </c>
      <c r="H555" s="42"/>
    </row>
    <row r="556" customFormat="false" ht="15" hidden="false" customHeight="false" outlineLevel="0" collapsed="false">
      <c r="A556" s="41"/>
      <c r="B556" s="42"/>
      <c r="C556" s="42"/>
      <c r="D556" s="43"/>
      <c r="E556" s="44" t="str">
        <f aca="false">IF(C556="","",IF(COUNTIF(הגדרות!$A$5:$A$8,C556)&gt;0,"הכנסה","הוצאה"))</f>
        <v/>
      </c>
      <c r="F556" s="44" t="str">
        <f aca="false">IF(A556="","",MONTH(A556))</f>
        <v/>
      </c>
      <c r="G556" s="44" t="str">
        <f aca="false">IF(A556="","",YEAR(A556))</f>
        <v/>
      </c>
      <c r="H556" s="42"/>
    </row>
    <row r="557" customFormat="false" ht="15" hidden="false" customHeight="false" outlineLevel="0" collapsed="false">
      <c r="A557" s="41"/>
      <c r="B557" s="42"/>
      <c r="C557" s="42"/>
      <c r="D557" s="43"/>
      <c r="E557" s="44" t="str">
        <f aca="false">IF(C557="","",IF(COUNTIF(הגדרות!$A$5:$A$8,C557)&gt;0,"הכנסה","הוצאה"))</f>
        <v/>
      </c>
      <c r="F557" s="44" t="str">
        <f aca="false">IF(A557="","",MONTH(A557))</f>
        <v/>
      </c>
      <c r="G557" s="44" t="str">
        <f aca="false">IF(A557="","",YEAR(A557))</f>
        <v/>
      </c>
      <c r="H557" s="42"/>
    </row>
    <row r="558" customFormat="false" ht="15" hidden="false" customHeight="false" outlineLevel="0" collapsed="false">
      <c r="A558" s="41"/>
      <c r="B558" s="42"/>
      <c r="C558" s="42"/>
      <c r="D558" s="43"/>
      <c r="E558" s="44" t="str">
        <f aca="false">IF(C558="","",IF(COUNTIF(הגדרות!$A$5:$A$8,C558)&gt;0,"הכנסה","הוצאה"))</f>
        <v/>
      </c>
      <c r="F558" s="44" t="str">
        <f aca="false">IF(A558="","",MONTH(A558))</f>
        <v/>
      </c>
      <c r="G558" s="44" t="str">
        <f aca="false">IF(A558="","",YEAR(A558))</f>
        <v/>
      </c>
      <c r="H558" s="42"/>
    </row>
    <row r="559" customFormat="false" ht="15" hidden="false" customHeight="false" outlineLevel="0" collapsed="false">
      <c r="A559" s="41"/>
      <c r="B559" s="42"/>
      <c r="C559" s="42"/>
      <c r="D559" s="43"/>
      <c r="E559" s="44" t="str">
        <f aca="false">IF(C559="","",IF(COUNTIF(הגדרות!$A$5:$A$8,C559)&gt;0,"הכנסה","הוצאה"))</f>
        <v/>
      </c>
      <c r="F559" s="44" t="str">
        <f aca="false">IF(A559="","",MONTH(A559))</f>
        <v/>
      </c>
      <c r="G559" s="44" t="str">
        <f aca="false">IF(A559="","",YEAR(A559))</f>
        <v/>
      </c>
      <c r="H559" s="42"/>
    </row>
    <row r="560" customFormat="false" ht="15" hidden="false" customHeight="false" outlineLevel="0" collapsed="false">
      <c r="A560" s="41"/>
      <c r="B560" s="42"/>
      <c r="C560" s="42"/>
      <c r="D560" s="43"/>
      <c r="E560" s="44" t="str">
        <f aca="false">IF(C560="","",IF(COUNTIF(הגדרות!$A$5:$A$8,C560)&gt;0,"הכנסה","הוצאה"))</f>
        <v/>
      </c>
      <c r="F560" s="44" t="str">
        <f aca="false">IF(A560="","",MONTH(A560))</f>
        <v/>
      </c>
      <c r="G560" s="44" t="str">
        <f aca="false">IF(A560="","",YEAR(A560))</f>
        <v/>
      </c>
      <c r="H560" s="42"/>
    </row>
    <row r="561" customFormat="false" ht="15" hidden="false" customHeight="false" outlineLevel="0" collapsed="false">
      <c r="A561" s="41"/>
      <c r="B561" s="42"/>
      <c r="C561" s="42"/>
      <c r="D561" s="43"/>
      <c r="E561" s="44" t="str">
        <f aca="false">IF(C561="","",IF(COUNTIF(הגדרות!$A$5:$A$8,C561)&gt;0,"הכנסה","הוצאה"))</f>
        <v/>
      </c>
      <c r="F561" s="44" t="str">
        <f aca="false">IF(A561="","",MONTH(A561))</f>
        <v/>
      </c>
      <c r="G561" s="44" t="str">
        <f aca="false">IF(A561="","",YEAR(A561))</f>
        <v/>
      </c>
      <c r="H561" s="42"/>
    </row>
    <row r="562" customFormat="false" ht="15" hidden="false" customHeight="false" outlineLevel="0" collapsed="false">
      <c r="A562" s="41"/>
      <c r="B562" s="42"/>
      <c r="C562" s="42"/>
      <c r="D562" s="43"/>
      <c r="E562" s="44" t="str">
        <f aca="false">IF(C562="","",IF(COUNTIF(הגדרות!$A$5:$A$8,C562)&gt;0,"הכנסה","הוצאה"))</f>
        <v/>
      </c>
      <c r="F562" s="44" t="str">
        <f aca="false">IF(A562="","",MONTH(A562))</f>
        <v/>
      </c>
      <c r="G562" s="44" t="str">
        <f aca="false">IF(A562="","",YEAR(A562))</f>
        <v/>
      </c>
      <c r="H562" s="42"/>
    </row>
    <row r="563" customFormat="false" ht="15" hidden="false" customHeight="false" outlineLevel="0" collapsed="false">
      <c r="A563" s="41"/>
      <c r="B563" s="42"/>
      <c r="C563" s="42"/>
      <c r="D563" s="43"/>
      <c r="E563" s="44" t="str">
        <f aca="false">IF(C563="","",IF(COUNTIF(הגדרות!$A$5:$A$8,C563)&gt;0,"הכנסה","הוצאה"))</f>
        <v/>
      </c>
      <c r="F563" s="44" t="str">
        <f aca="false">IF(A563="","",MONTH(A563))</f>
        <v/>
      </c>
      <c r="G563" s="44" t="str">
        <f aca="false">IF(A563="","",YEAR(A563))</f>
        <v/>
      </c>
      <c r="H563" s="42"/>
    </row>
    <row r="564" customFormat="false" ht="15" hidden="false" customHeight="false" outlineLevel="0" collapsed="false">
      <c r="A564" s="41"/>
      <c r="B564" s="42"/>
      <c r="C564" s="42"/>
      <c r="D564" s="43"/>
      <c r="E564" s="44" t="str">
        <f aca="false">IF(C564="","",IF(COUNTIF(הגדרות!$A$5:$A$8,C564)&gt;0,"הכנסה","הוצאה"))</f>
        <v/>
      </c>
      <c r="F564" s="44" t="str">
        <f aca="false">IF(A564="","",MONTH(A564))</f>
        <v/>
      </c>
      <c r="G564" s="44" t="str">
        <f aca="false">IF(A564="","",YEAR(A564))</f>
        <v/>
      </c>
      <c r="H564" s="42"/>
    </row>
    <row r="565" customFormat="false" ht="15" hidden="false" customHeight="false" outlineLevel="0" collapsed="false">
      <c r="A565" s="41"/>
      <c r="B565" s="42"/>
      <c r="C565" s="42"/>
      <c r="D565" s="43"/>
      <c r="E565" s="44" t="str">
        <f aca="false">IF(C565="","",IF(COUNTIF(הגדרות!$A$5:$A$8,C565)&gt;0,"הכנסה","הוצאה"))</f>
        <v/>
      </c>
      <c r="F565" s="44" t="str">
        <f aca="false">IF(A565="","",MONTH(A565))</f>
        <v/>
      </c>
      <c r="G565" s="44" t="str">
        <f aca="false">IF(A565="","",YEAR(A565))</f>
        <v/>
      </c>
      <c r="H565" s="42"/>
    </row>
    <row r="566" customFormat="false" ht="15" hidden="false" customHeight="false" outlineLevel="0" collapsed="false">
      <c r="A566" s="41"/>
      <c r="B566" s="42"/>
      <c r="C566" s="42"/>
      <c r="D566" s="43"/>
      <c r="E566" s="44" t="str">
        <f aca="false">IF(C566="","",IF(COUNTIF(הגדרות!$A$5:$A$8,C566)&gt;0,"הכנסה","הוצאה"))</f>
        <v/>
      </c>
      <c r="F566" s="44" t="str">
        <f aca="false">IF(A566="","",MONTH(A566))</f>
        <v/>
      </c>
      <c r="G566" s="44" t="str">
        <f aca="false">IF(A566="","",YEAR(A566))</f>
        <v/>
      </c>
      <c r="H566" s="42"/>
    </row>
    <row r="567" customFormat="false" ht="15" hidden="false" customHeight="false" outlineLevel="0" collapsed="false">
      <c r="A567" s="41"/>
      <c r="B567" s="42"/>
      <c r="C567" s="42"/>
      <c r="D567" s="43"/>
      <c r="E567" s="44" t="str">
        <f aca="false">IF(C567="","",IF(COUNTIF(הגדרות!$A$5:$A$8,C567)&gt;0,"הכנסה","הוצאה"))</f>
        <v/>
      </c>
      <c r="F567" s="44" t="str">
        <f aca="false">IF(A567="","",MONTH(A567))</f>
        <v/>
      </c>
      <c r="G567" s="44" t="str">
        <f aca="false">IF(A567="","",YEAR(A567))</f>
        <v/>
      </c>
      <c r="H567" s="42"/>
    </row>
    <row r="568" customFormat="false" ht="15" hidden="false" customHeight="false" outlineLevel="0" collapsed="false">
      <c r="A568" s="41"/>
      <c r="B568" s="42"/>
      <c r="C568" s="42"/>
      <c r="D568" s="43"/>
      <c r="E568" s="44" t="str">
        <f aca="false">IF(C568="","",IF(COUNTIF(הגדרות!$A$5:$A$8,C568)&gt;0,"הכנסה","הוצאה"))</f>
        <v/>
      </c>
      <c r="F568" s="44" t="str">
        <f aca="false">IF(A568="","",MONTH(A568))</f>
        <v/>
      </c>
      <c r="G568" s="44" t="str">
        <f aca="false">IF(A568="","",YEAR(A568))</f>
        <v/>
      </c>
      <c r="H568" s="42"/>
    </row>
    <row r="569" customFormat="false" ht="15" hidden="false" customHeight="false" outlineLevel="0" collapsed="false">
      <c r="A569" s="41"/>
      <c r="B569" s="42"/>
      <c r="C569" s="42"/>
      <c r="D569" s="43"/>
      <c r="E569" s="44" t="str">
        <f aca="false">IF(C569="","",IF(COUNTIF(הגדרות!$A$5:$A$8,C569)&gt;0,"הכנסה","הוצאה"))</f>
        <v/>
      </c>
      <c r="F569" s="44" t="str">
        <f aca="false">IF(A569="","",MONTH(A569))</f>
        <v/>
      </c>
      <c r="G569" s="44" t="str">
        <f aca="false">IF(A569="","",YEAR(A569))</f>
        <v/>
      </c>
      <c r="H569" s="42"/>
    </row>
    <row r="570" customFormat="false" ht="15" hidden="false" customHeight="false" outlineLevel="0" collapsed="false">
      <c r="A570" s="41"/>
      <c r="B570" s="42"/>
      <c r="C570" s="42"/>
      <c r="D570" s="43"/>
      <c r="E570" s="44" t="str">
        <f aca="false">IF(C570="","",IF(COUNTIF(הגדרות!$A$5:$A$8,C570)&gt;0,"הכנסה","הוצאה"))</f>
        <v/>
      </c>
      <c r="F570" s="44" t="str">
        <f aca="false">IF(A570="","",MONTH(A570))</f>
        <v/>
      </c>
      <c r="G570" s="44" t="str">
        <f aca="false">IF(A570="","",YEAR(A570))</f>
        <v/>
      </c>
      <c r="H570" s="42"/>
    </row>
    <row r="571" customFormat="false" ht="15" hidden="false" customHeight="false" outlineLevel="0" collapsed="false">
      <c r="A571" s="41"/>
      <c r="B571" s="42"/>
      <c r="C571" s="42"/>
      <c r="D571" s="43"/>
      <c r="E571" s="44" t="str">
        <f aca="false">IF(C571="","",IF(COUNTIF(הגדרות!$A$5:$A$8,C571)&gt;0,"הכנסה","הוצאה"))</f>
        <v/>
      </c>
      <c r="F571" s="44" t="str">
        <f aca="false">IF(A571="","",MONTH(A571))</f>
        <v/>
      </c>
      <c r="G571" s="44" t="str">
        <f aca="false">IF(A571="","",YEAR(A571))</f>
        <v/>
      </c>
      <c r="H571" s="42"/>
    </row>
    <row r="572" customFormat="false" ht="15" hidden="false" customHeight="false" outlineLevel="0" collapsed="false">
      <c r="A572" s="41"/>
      <c r="B572" s="42"/>
      <c r="C572" s="42"/>
      <c r="D572" s="43"/>
      <c r="E572" s="44" t="str">
        <f aca="false">IF(C572="","",IF(COUNTIF(הגדרות!$A$5:$A$8,C572)&gt;0,"הכנסה","הוצאה"))</f>
        <v/>
      </c>
      <c r="F572" s="44" t="str">
        <f aca="false">IF(A572="","",MONTH(A572))</f>
        <v/>
      </c>
      <c r="G572" s="44" t="str">
        <f aca="false">IF(A572="","",YEAR(A572))</f>
        <v/>
      </c>
      <c r="H572" s="42"/>
    </row>
    <row r="573" customFormat="false" ht="15" hidden="false" customHeight="false" outlineLevel="0" collapsed="false">
      <c r="A573" s="41"/>
      <c r="B573" s="42"/>
      <c r="C573" s="42"/>
      <c r="D573" s="43"/>
      <c r="E573" s="44" t="str">
        <f aca="false">IF(C573="","",IF(COUNTIF(הגדרות!$A$5:$A$8,C573)&gt;0,"הכנסה","הוצאה"))</f>
        <v/>
      </c>
      <c r="F573" s="44" t="str">
        <f aca="false">IF(A573="","",MONTH(A573))</f>
        <v/>
      </c>
      <c r="G573" s="44" t="str">
        <f aca="false">IF(A573="","",YEAR(A573))</f>
        <v/>
      </c>
      <c r="H573" s="42"/>
    </row>
    <row r="574" customFormat="false" ht="15" hidden="false" customHeight="false" outlineLevel="0" collapsed="false">
      <c r="A574" s="41"/>
      <c r="B574" s="42"/>
      <c r="C574" s="42"/>
      <c r="D574" s="43"/>
      <c r="E574" s="44" t="str">
        <f aca="false">IF(C574="","",IF(COUNTIF(הגדרות!$A$5:$A$8,C574)&gt;0,"הכנסה","הוצאה"))</f>
        <v/>
      </c>
      <c r="F574" s="44" t="str">
        <f aca="false">IF(A574="","",MONTH(A574))</f>
        <v/>
      </c>
      <c r="G574" s="44" t="str">
        <f aca="false">IF(A574="","",YEAR(A574))</f>
        <v/>
      </c>
      <c r="H574" s="42"/>
    </row>
    <row r="575" customFormat="false" ht="15" hidden="false" customHeight="false" outlineLevel="0" collapsed="false">
      <c r="A575" s="41"/>
      <c r="B575" s="42"/>
      <c r="C575" s="42"/>
      <c r="D575" s="43"/>
      <c r="E575" s="44" t="str">
        <f aca="false">IF(C575="","",IF(COUNTIF(הגדרות!$A$5:$A$8,C575)&gt;0,"הכנסה","הוצאה"))</f>
        <v/>
      </c>
      <c r="F575" s="44" t="str">
        <f aca="false">IF(A575="","",MONTH(A575))</f>
        <v/>
      </c>
      <c r="G575" s="44" t="str">
        <f aca="false">IF(A575="","",YEAR(A575))</f>
        <v/>
      </c>
      <c r="H575" s="42"/>
    </row>
    <row r="576" customFormat="false" ht="15" hidden="false" customHeight="false" outlineLevel="0" collapsed="false">
      <c r="A576" s="41"/>
      <c r="B576" s="42"/>
      <c r="C576" s="42"/>
      <c r="D576" s="43"/>
      <c r="E576" s="44" t="str">
        <f aca="false">IF(C576="","",IF(COUNTIF(הגדרות!$A$5:$A$8,C576)&gt;0,"הכנסה","הוצאה"))</f>
        <v/>
      </c>
      <c r="F576" s="44" t="str">
        <f aca="false">IF(A576="","",MONTH(A576))</f>
        <v/>
      </c>
      <c r="G576" s="44" t="str">
        <f aca="false">IF(A576="","",YEAR(A576))</f>
        <v/>
      </c>
      <c r="H576" s="42"/>
    </row>
    <row r="577" customFormat="false" ht="15" hidden="false" customHeight="false" outlineLevel="0" collapsed="false">
      <c r="A577" s="41"/>
      <c r="B577" s="42"/>
      <c r="C577" s="42"/>
      <c r="D577" s="43"/>
      <c r="E577" s="44" t="str">
        <f aca="false">IF(C577="","",IF(COUNTIF(הגדרות!$A$5:$A$8,C577)&gt;0,"הכנסה","הוצאה"))</f>
        <v/>
      </c>
      <c r="F577" s="44" t="str">
        <f aca="false">IF(A577="","",MONTH(A577))</f>
        <v/>
      </c>
      <c r="G577" s="44" t="str">
        <f aca="false">IF(A577="","",YEAR(A577))</f>
        <v/>
      </c>
      <c r="H577" s="42"/>
    </row>
    <row r="578" customFormat="false" ht="15" hidden="false" customHeight="false" outlineLevel="0" collapsed="false">
      <c r="A578" s="41"/>
      <c r="B578" s="42"/>
      <c r="C578" s="42"/>
      <c r="D578" s="43"/>
      <c r="E578" s="44" t="str">
        <f aca="false">IF(C578="","",IF(COUNTIF(הגדרות!$A$5:$A$8,C578)&gt;0,"הכנסה","הוצאה"))</f>
        <v/>
      </c>
      <c r="F578" s="44" t="str">
        <f aca="false">IF(A578="","",MONTH(A578))</f>
        <v/>
      </c>
      <c r="G578" s="44" t="str">
        <f aca="false">IF(A578="","",YEAR(A578))</f>
        <v/>
      </c>
      <c r="H578" s="42"/>
    </row>
    <row r="579" customFormat="false" ht="15" hidden="false" customHeight="false" outlineLevel="0" collapsed="false">
      <c r="A579" s="41"/>
      <c r="B579" s="42"/>
      <c r="C579" s="42"/>
      <c r="D579" s="43"/>
      <c r="E579" s="44" t="str">
        <f aca="false">IF(C579="","",IF(COUNTIF(הגדרות!$A$5:$A$8,C579)&gt;0,"הכנסה","הוצאה"))</f>
        <v/>
      </c>
      <c r="F579" s="44" t="str">
        <f aca="false">IF(A579="","",MONTH(A579))</f>
        <v/>
      </c>
      <c r="G579" s="44" t="str">
        <f aca="false">IF(A579="","",YEAR(A579))</f>
        <v/>
      </c>
      <c r="H579" s="42"/>
    </row>
    <row r="580" customFormat="false" ht="15" hidden="false" customHeight="false" outlineLevel="0" collapsed="false">
      <c r="A580" s="41"/>
      <c r="B580" s="42"/>
      <c r="C580" s="42"/>
      <c r="D580" s="43"/>
      <c r="E580" s="44" t="str">
        <f aca="false">IF(C580="","",IF(COUNTIF(הגדרות!$A$5:$A$8,C580)&gt;0,"הכנסה","הוצאה"))</f>
        <v/>
      </c>
      <c r="F580" s="44" t="str">
        <f aca="false">IF(A580="","",MONTH(A580))</f>
        <v/>
      </c>
      <c r="G580" s="44" t="str">
        <f aca="false">IF(A580="","",YEAR(A580))</f>
        <v/>
      </c>
      <c r="H580" s="42"/>
    </row>
    <row r="581" customFormat="false" ht="15" hidden="false" customHeight="false" outlineLevel="0" collapsed="false">
      <c r="A581" s="41"/>
      <c r="B581" s="42"/>
      <c r="C581" s="42"/>
      <c r="D581" s="43"/>
      <c r="E581" s="44" t="str">
        <f aca="false">IF(C581="","",IF(COUNTIF(הגדרות!$A$5:$A$8,C581)&gt;0,"הכנסה","הוצאה"))</f>
        <v/>
      </c>
      <c r="F581" s="44" t="str">
        <f aca="false">IF(A581="","",MONTH(A581))</f>
        <v/>
      </c>
      <c r="G581" s="44" t="str">
        <f aca="false">IF(A581="","",YEAR(A581))</f>
        <v/>
      </c>
      <c r="H581" s="42"/>
    </row>
    <row r="582" customFormat="false" ht="15" hidden="false" customHeight="false" outlineLevel="0" collapsed="false">
      <c r="A582" s="41"/>
      <c r="B582" s="42"/>
      <c r="C582" s="42"/>
      <c r="D582" s="43"/>
      <c r="E582" s="44" t="str">
        <f aca="false">IF(C582="","",IF(COUNTIF(הגדרות!$A$5:$A$8,C582)&gt;0,"הכנסה","הוצאה"))</f>
        <v/>
      </c>
      <c r="F582" s="44" t="str">
        <f aca="false">IF(A582="","",MONTH(A582))</f>
        <v/>
      </c>
      <c r="G582" s="44" t="str">
        <f aca="false">IF(A582="","",YEAR(A582))</f>
        <v/>
      </c>
      <c r="H582" s="42"/>
    </row>
    <row r="583" customFormat="false" ht="15" hidden="false" customHeight="false" outlineLevel="0" collapsed="false">
      <c r="A583" s="41"/>
      <c r="B583" s="42"/>
      <c r="C583" s="42"/>
      <c r="D583" s="43"/>
      <c r="E583" s="44" t="str">
        <f aca="false">IF(C583="","",IF(COUNTIF(הגדרות!$A$5:$A$8,C583)&gt;0,"הכנסה","הוצאה"))</f>
        <v/>
      </c>
      <c r="F583" s="44" t="str">
        <f aca="false">IF(A583="","",MONTH(A583))</f>
        <v/>
      </c>
      <c r="G583" s="44" t="str">
        <f aca="false">IF(A583="","",YEAR(A583))</f>
        <v/>
      </c>
      <c r="H583" s="42"/>
    </row>
    <row r="584" customFormat="false" ht="15" hidden="false" customHeight="false" outlineLevel="0" collapsed="false">
      <c r="A584" s="41"/>
      <c r="B584" s="42"/>
      <c r="C584" s="42"/>
      <c r="D584" s="43"/>
      <c r="E584" s="44" t="str">
        <f aca="false">IF(C584="","",IF(COUNTIF(הגדרות!$A$5:$A$8,C584)&gt;0,"הכנסה","הוצאה"))</f>
        <v/>
      </c>
      <c r="F584" s="44" t="str">
        <f aca="false">IF(A584="","",MONTH(A584))</f>
        <v/>
      </c>
      <c r="G584" s="44" t="str">
        <f aca="false">IF(A584="","",YEAR(A584))</f>
        <v/>
      </c>
      <c r="H584" s="42"/>
    </row>
    <row r="585" customFormat="false" ht="15" hidden="false" customHeight="false" outlineLevel="0" collapsed="false">
      <c r="A585" s="41"/>
      <c r="B585" s="42"/>
      <c r="C585" s="42"/>
      <c r="D585" s="43"/>
      <c r="E585" s="44" t="str">
        <f aca="false">IF(C585="","",IF(COUNTIF(הגדרות!$A$5:$A$8,C585)&gt;0,"הכנסה","הוצאה"))</f>
        <v/>
      </c>
      <c r="F585" s="44" t="str">
        <f aca="false">IF(A585="","",MONTH(A585))</f>
        <v/>
      </c>
      <c r="G585" s="44" t="str">
        <f aca="false">IF(A585="","",YEAR(A585))</f>
        <v/>
      </c>
      <c r="H585" s="42"/>
    </row>
    <row r="586" customFormat="false" ht="15" hidden="false" customHeight="false" outlineLevel="0" collapsed="false">
      <c r="A586" s="41"/>
      <c r="B586" s="42"/>
      <c r="C586" s="42"/>
      <c r="D586" s="43"/>
      <c r="E586" s="44" t="str">
        <f aca="false">IF(C586="","",IF(COUNTIF(הגדרות!$A$5:$A$8,C586)&gt;0,"הכנסה","הוצאה"))</f>
        <v/>
      </c>
      <c r="F586" s="44" t="str">
        <f aca="false">IF(A586="","",MONTH(A586))</f>
        <v/>
      </c>
      <c r="G586" s="44" t="str">
        <f aca="false">IF(A586="","",YEAR(A586))</f>
        <v/>
      </c>
      <c r="H586" s="42"/>
    </row>
    <row r="587" customFormat="false" ht="15" hidden="false" customHeight="false" outlineLevel="0" collapsed="false">
      <c r="A587" s="41"/>
      <c r="B587" s="42"/>
      <c r="C587" s="42"/>
      <c r="D587" s="43"/>
      <c r="E587" s="44" t="str">
        <f aca="false">IF(C587="","",IF(COUNTIF(הגדרות!$A$5:$A$8,C587)&gt;0,"הכנסה","הוצאה"))</f>
        <v/>
      </c>
      <c r="F587" s="44" t="str">
        <f aca="false">IF(A587="","",MONTH(A587))</f>
        <v/>
      </c>
      <c r="G587" s="44" t="str">
        <f aca="false">IF(A587="","",YEAR(A587))</f>
        <v/>
      </c>
      <c r="H587" s="42"/>
    </row>
    <row r="588" customFormat="false" ht="15" hidden="false" customHeight="false" outlineLevel="0" collapsed="false">
      <c r="A588" s="41"/>
      <c r="B588" s="42"/>
      <c r="C588" s="42"/>
      <c r="D588" s="43"/>
      <c r="E588" s="44" t="str">
        <f aca="false">IF(C588="","",IF(COUNTIF(הגדרות!$A$5:$A$8,C588)&gt;0,"הכנסה","הוצאה"))</f>
        <v/>
      </c>
      <c r="F588" s="44" t="str">
        <f aca="false">IF(A588="","",MONTH(A588))</f>
        <v/>
      </c>
      <c r="G588" s="44" t="str">
        <f aca="false">IF(A588="","",YEAR(A588))</f>
        <v/>
      </c>
      <c r="H588" s="42"/>
    </row>
    <row r="589" customFormat="false" ht="15" hidden="false" customHeight="false" outlineLevel="0" collapsed="false">
      <c r="A589" s="41"/>
      <c r="B589" s="42"/>
      <c r="C589" s="42"/>
      <c r="D589" s="43"/>
      <c r="E589" s="44" t="str">
        <f aca="false">IF(C589="","",IF(COUNTIF(הגדרות!$A$5:$A$8,C589)&gt;0,"הכנסה","הוצאה"))</f>
        <v/>
      </c>
      <c r="F589" s="44" t="str">
        <f aca="false">IF(A589="","",MONTH(A589))</f>
        <v/>
      </c>
      <c r="G589" s="44" t="str">
        <f aca="false">IF(A589="","",YEAR(A589))</f>
        <v/>
      </c>
      <c r="H589" s="42"/>
    </row>
    <row r="590" customFormat="false" ht="15" hidden="false" customHeight="false" outlineLevel="0" collapsed="false">
      <c r="A590" s="41"/>
      <c r="B590" s="42"/>
      <c r="C590" s="42"/>
      <c r="D590" s="43"/>
      <c r="E590" s="44" t="str">
        <f aca="false">IF(C590="","",IF(COUNTIF(הגדרות!$A$5:$A$8,C590)&gt;0,"הכנסה","הוצאה"))</f>
        <v/>
      </c>
      <c r="F590" s="44" t="str">
        <f aca="false">IF(A590="","",MONTH(A590))</f>
        <v/>
      </c>
      <c r="G590" s="44" t="str">
        <f aca="false">IF(A590="","",YEAR(A590))</f>
        <v/>
      </c>
      <c r="H590" s="42"/>
    </row>
    <row r="591" customFormat="false" ht="15" hidden="false" customHeight="false" outlineLevel="0" collapsed="false">
      <c r="A591" s="41"/>
      <c r="B591" s="42"/>
      <c r="C591" s="42"/>
      <c r="D591" s="43"/>
      <c r="E591" s="44" t="str">
        <f aca="false">IF(C591="","",IF(COUNTIF(הגדרות!$A$5:$A$8,C591)&gt;0,"הכנסה","הוצאה"))</f>
        <v/>
      </c>
      <c r="F591" s="44" t="str">
        <f aca="false">IF(A591="","",MONTH(A591))</f>
        <v/>
      </c>
      <c r="G591" s="44" t="str">
        <f aca="false">IF(A591="","",YEAR(A591))</f>
        <v/>
      </c>
      <c r="H591" s="42"/>
    </row>
    <row r="592" customFormat="false" ht="15" hidden="false" customHeight="false" outlineLevel="0" collapsed="false">
      <c r="A592" s="41"/>
      <c r="B592" s="42"/>
      <c r="C592" s="42"/>
      <c r="D592" s="43"/>
      <c r="E592" s="44" t="str">
        <f aca="false">IF(C592="","",IF(COUNTIF(הגדרות!$A$5:$A$8,C592)&gt;0,"הכנסה","הוצאה"))</f>
        <v/>
      </c>
      <c r="F592" s="44" t="str">
        <f aca="false">IF(A592="","",MONTH(A592))</f>
        <v/>
      </c>
      <c r="G592" s="44" t="str">
        <f aca="false">IF(A592="","",YEAR(A592))</f>
        <v/>
      </c>
      <c r="H592" s="42"/>
    </row>
    <row r="593" customFormat="false" ht="15" hidden="false" customHeight="false" outlineLevel="0" collapsed="false">
      <c r="A593" s="41"/>
      <c r="B593" s="42"/>
      <c r="C593" s="42"/>
      <c r="D593" s="43"/>
      <c r="E593" s="44" t="str">
        <f aca="false">IF(C593="","",IF(COUNTIF(הגדרות!$A$5:$A$8,C593)&gt;0,"הכנסה","הוצאה"))</f>
        <v/>
      </c>
      <c r="F593" s="44" t="str">
        <f aca="false">IF(A593="","",MONTH(A593))</f>
        <v/>
      </c>
      <c r="G593" s="44" t="str">
        <f aca="false">IF(A593="","",YEAR(A593))</f>
        <v/>
      </c>
      <c r="H593" s="42"/>
    </row>
    <row r="594" customFormat="false" ht="15" hidden="false" customHeight="false" outlineLevel="0" collapsed="false">
      <c r="A594" s="41"/>
      <c r="B594" s="42"/>
      <c r="C594" s="42"/>
      <c r="D594" s="43"/>
      <c r="E594" s="44" t="str">
        <f aca="false">IF(C594="","",IF(COUNTIF(הגדרות!$A$5:$A$8,C594)&gt;0,"הכנסה","הוצאה"))</f>
        <v/>
      </c>
      <c r="F594" s="44" t="str">
        <f aca="false">IF(A594="","",MONTH(A594))</f>
        <v/>
      </c>
      <c r="G594" s="44" t="str">
        <f aca="false">IF(A594="","",YEAR(A594))</f>
        <v/>
      </c>
      <c r="H594" s="42"/>
    </row>
    <row r="595" customFormat="false" ht="15" hidden="false" customHeight="false" outlineLevel="0" collapsed="false">
      <c r="A595" s="41"/>
      <c r="B595" s="42"/>
      <c r="C595" s="42"/>
      <c r="D595" s="43"/>
      <c r="E595" s="44" t="str">
        <f aca="false">IF(C595="","",IF(COUNTIF(הגדרות!$A$5:$A$8,C595)&gt;0,"הכנסה","הוצאה"))</f>
        <v/>
      </c>
      <c r="F595" s="44" t="str">
        <f aca="false">IF(A595="","",MONTH(A595))</f>
        <v/>
      </c>
      <c r="G595" s="44" t="str">
        <f aca="false">IF(A595="","",YEAR(A595))</f>
        <v/>
      </c>
      <c r="H595" s="42"/>
    </row>
    <row r="596" customFormat="false" ht="15" hidden="false" customHeight="false" outlineLevel="0" collapsed="false">
      <c r="A596" s="41"/>
      <c r="B596" s="42"/>
      <c r="C596" s="42"/>
      <c r="D596" s="43"/>
      <c r="E596" s="44" t="str">
        <f aca="false">IF(C596="","",IF(COUNTIF(הגדרות!$A$5:$A$8,C596)&gt;0,"הכנסה","הוצאה"))</f>
        <v/>
      </c>
      <c r="F596" s="44" t="str">
        <f aca="false">IF(A596="","",MONTH(A596))</f>
        <v/>
      </c>
      <c r="G596" s="44" t="str">
        <f aca="false">IF(A596="","",YEAR(A596))</f>
        <v/>
      </c>
      <c r="H596" s="42"/>
    </row>
    <row r="597" customFormat="false" ht="15" hidden="false" customHeight="false" outlineLevel="0" collapsed="false">
      <c r="A597" s="41"/>
      <c r="B597" s="42"/>
      <c r="C597" s="42"/>
      <c r="D597" s="43"/>
      <c r="E597" s="44" t="str">
        <f aca="false">IF(C597="","",IF(COUNTIF(הגדרות!$A$5:$A$8,C597)&gt;0,"הכנסה","הוצאה"))</f>
        <v/>
      </c>
      <c r="F597" s="44" t="str">
        <f aca="false">IF(A597="","",MONTH(A597))</f>
        <v/>
      </c>
      <c r="G597" s="44" t="str">
        <f aca="false">IF(A597="","",YEAR(A597))</f>
        <v/>
      </c>
      <c r="H597" s="42"/>
    </row>
    <row r="598" customFormat="false" ht="15" hidden="false" customHeight="false" outlineLevel="0" collapsed="false">
      <c r="A598" s="41"/>
      <c r="B598" s="42"/>
      <c r="C598" s="42"/>
      <c r="D598" s="43"/>
      <c r="E598" s="44" t="str">
        <f aca="false">IF(C598="","",IF(COUNTIF(הגדרות!$A$5:$A$8,C598)&gt;0,"הכנסה","הוצאה"))</f>
        <v/>
      </c>
      <c r="F598" s="44" t="str">
        <f aca="false">IF(A598="","",MONTH(A598))</f>
        <v/>
      </c>
      <c r="G598" s="44" t="str">
        <f aca="false">IF(A598="","",YEAR(A598))</f>
        <v/>
      </c>
      <c r="H598" s="42"/>
    </row>
    <row r="599" customFormat="false" ht="15" hidden="false" customHeight="false" outlineLevel="0" collapsed="false">
      <c r="A599" s="41"/>
      <c r="B599" s="42"/>
      <c r="C599" s="42"/>
      <c r="D599" s="43"/>
      <c r="E599" s="44" t="str">
        <f aca="false">IF(C599="","",IF(COUNTIF(הגדרות!$A$5:$A$8,C599)&gt;0,"הכנסה","הוצאה"))</f>
        <v/>
      </c>
      <c r="F599" s="44" t="str">
        <f aca="false">IF(A599="","",MONTH(A599))</f>
        <v/>
      </c>
      <c r="G599" s="44" t="str">
        <f aca="false">IF(A599="","",YEAR(A599))</f>
        <v/>
      </c>
      <c r="H599" s="42"/>
    </row>
    <row r="600" customFormat="false" ht="15" hidden="false" customHeight="false" outlineLevel="0" collapsed="false">
      <c r="A600" s="41"/>
      <c r="B600" s="42"/>
      <c r="C600" s="42"/>
      <c r="D600" s="43"/>
      <c r="E600" s="44" t="str">
        <f aca="false">IF(C600="","",IF(COUNTIF(הגדרות!$A$5:$A$8,C600)&gt;0,"הכנסה","הוצאה"))</f>
        <v/>
      </c>
      <c r="F600" s="44" t="str">
        <f aca="false">IF(A600="","",MONTH(A600))</f>
        <v/>
      </c>
      <c r="G600" s="44" t="str">
        <f aca="false">IF(A600="","",YEAR(A600))</f>
        <v/>
      </c>
      <c r="H600" s="42"/>
    </row>
    <row r="601" customFormat="false" ht="15" hidden="false" customHeight="false" outlineLevel="0" collapsed="false">
      <c r="A601" s="41"/>
      <c r="B601" s="42"/>
      <c r="C601" s="42"/>
      <c r="D601" s="43"/>
      <c r="E601" s="44" t="str">
        <f aca="false">IF(C601="","",IF(COUNTIF(הגדרות!$A$5:$A$8,C601)&gt;0,"הכנסה","הוצאה"))</f>
        <v/>
      </c>
      <c r="F601" s="44" t="str">
        <f aca="false">IF(A601="","",MONTH(A601))</f>
        <v/>
      </c>
      <c r="G601" s="44" t="str">
        <f aca="false">IF(A601="","",YEAR(A601))</f>
        <v/>
      </c>
      <c r="H601" s="42"/>
    </row>
    <row r="602" customFormat="false" ht="15" hidden="false" customHeight="false" outlineLevel="0" collapsed="false">
      <c r="A602" s="41"/>
      <c r="B602" s="42"/>
      <c r="C602" s="42"/>
      <c r="D602" s="43"/>
      <c r="E602" s="44" t="str">
        <f aca="false">IF(C602="","",IF(COUNTIF(הגדרות!$A$5:$A$8,C602)&gt;0,"הכנסה","הוצאה"))</f>
        <v/>
      </c>
      <c r="F602" s="44" t="str">
        <f aca="false">IF(A602="","",MONTH(A602))</f>
        <v/>
      </c>
      <c r="G602" s="44" t="str">
        <f aca="false">IF(A602="","",YEAR(A602))</f>
        <v/>
      </c>
      <c r="H602" s="42"/>
    </row>
    <row r="603" customFormat="false" ht="15" hidden="false" customHeight="false" outlineLevel="0" collapsed="false">
      <c r="A603" s="41"/>
      <c r="B603" s="42"/>
      <c r="C603" s="42"/>
      <c r="D603" s="43"/>
      <c r="E603" s="44" t="str">
        <f aca="false">IF(C603="","",IF(COUNTIF(הגדרות!$A$5:$A$8,C603)&gt;0,"הכנסה","הוצאה"))</f>
        <v/>
      </c>
      <c r="F603" s="44" t="str">
        <f aca="false">IF(A603="","",MONTH(A603))</f>
        <v/>
      </c>
      <c r="G603" s="44" t="str">
        <f aca="false">IF(A603="","",YEAR(A603))</f>
        <v/>
      </c>
      <c r="H603" s="42"/>
    </row>
    <row r="604" customFormat="false" ht="15" hidden="false" customHeight="false" outlineLevel="0" collapsed="false">
      <c r="A604" s="41"/>
      <c r="B604" s="42"/>
      <c r="C604" s="42"/>
      <c r="D604" s="43"/>
      <c r="E604" s="44" t="str">
        <f aca="false">IF(C604="","",IF(COUNTIF(הגדרות!$A$5:$A$8,C604)&gt;0,"הכנסה","הוצאה"))</f>
        <v/>
      </c>
      <c r="F604" s="44" t="str">
        <f aca="false">IF(A604="","",MONTH(A604))</f>
        <v/>
      </c>
      <c r="G604" s="44" t="str">
        <f aca="false">IF(A604="","",YEAR(A604))</f>
        <v/>
      </c>
      <c r="H604" s="42"/>
    </row>
    <row r="605" customFormat="false" ht="15" hidden="false" customHeight="false" outlineLevel="0" collapsed="false">
      <c r="A605" s="41"/>
      <c r="B605" s="42"/>
      <c r="C605" s="42"/>
      <c r="D605" s="43"/>
      <c r="E605" s="44" t="str">
        <f aca="false">IF(C605="","",IF(COUNTIF(הגדרות!$A$5:$A$8,C605)&gt;0,"הכנסה","הוצאה"))</f>
        <v/>
      </c>
      <c r="F605" s="44" t="str">
        <f aca="false">IF(A605="","",MONTH(A605))</f>
        <v/>
      </c>
      <c r="G605" s="44" t="str">
        <f aca="false">IF(A605="","",YEAR(A605))</f>
        <v/>
      </c>
      <c r="H605" s="42"/>
    </row>
    <row r="606" customFormat="false" ht="15" hidden="false" customHeight="false" outlineLevel="0" collapsed="false">
      <c r="A606" s="41"/>
      <c r="B606" s="42"/>
      <c r="C606" s="42"/>
      <c r="D606" s="43"/>
      <c r="E606" s="44" t="str">
        <f aca="false">IF(C606="","",IF(COUNTIF(הגדרות!$A$5:$A$8,C606)&gt;0,"הכנסה","הוצאה"))</f>
        <v/>
      </c>
      <c r="F606" s="44" t="str">
        <f aca="false">IF(A606="","",MONTH(A606))</f>
        <v/>
      </c>
      <c r="G606" s="44" t="str">
        <f aca="false">IF(A606="","",YEAR(A606))</f>
        <v/>
      </c>
      <c r="H606" s="42"/>
    </row>
    <row r="607" customFormat="false" ht="15" hidden="false" customHeight="false" outlineLevel="0" collapsed="false">
      <c r="A607" s="41"/>
      <c r="B607" s="42"/>
      <c r="C607" s="42"/>
      <c r="D607" s="43"/>
      <c r="E607" s="44" t="str">
        <f aca="false">IF(C607="","",IF(COUNTIF(הגדרות!$A$5:$A$8,C607)&gt;0,"הכנסה","הוצאה"))</f>
        <v/>
      </c>
      <c r="F607" s="44" t="str">
        <f aca="false">IF(A607="","",MONTH(A607))</f>
        <v/>
      </c>
      <c r="G607" s="44" t="str">
        <f aca="false">IF(A607="","",YEAR(A607))</f>
        <v/>
      </c>
      <c r="H607" s="42"/>
    </row>
    <row r="608" customFormat="false" ht="15" hidden="false" customHeight="false" outlineLevel="0" collapsed="false">
      <c r="A608" s="41"/>
      <c r="B608" s="42"/>
      <c r="C608" s="42"/>
      <c r="D608" s="43"/>
      <c r="E608" s="44" t="str">
        <f aca="false">IF(C608="","",IF(COUNTIF(הגדרות!$A$5:$A$8,C608)&gt;0,"הכנסה","הוצאה"))</f>
        <v/>
      </c>
      <c r="F608" s="44" t="str">
        <f aca="false">IF(A608="","",MONTH(A608))</f>
        <v/>
      </c>
      <c r="G608" s="44" t="str">
        <f aca="false">IF(A608="","",YEAR(A608))</f>
        <v/>
      </c>
      <c r="H608" s="42"/>
    </row>
    <row r="609" customFormat="false" ht="15" hidden="false" customHeight="false" outlineLevel="0" collapsed="false">
      <c r="A609" s="41"/>
      <c r="B609" s="42"/>
      <c r="C609" s="42"/>
      <c r="D609" s="43"/>
      <c r="E609" s="44" t="str">
        <f aca="false">IF(C609="","",IF(COUNTIF(הגדרות!$A$5:$A$8,C609)&gt;0,"הכנסה","הוצאה"))</f>
        <v/>
      </c>
      <c r="F609" s="44" t="str">
        <f aca="false">IF(A609="","",MONTH(A609))</f>
        <v/>
      </c>
      <c r="G609" s="44" t="str">
        <f aca="false">IF(A609="","",YEAR(A609))</f>
        <v/>
      </c>
      <c r="H609" s="42"/>
    </row>
    <row r="610" customFormat="false" ht="15" hidden="false" customHeight="false" outlineLevel="0" collapsed="false">
      <c r="A610" s="41"/>
      <c r="B610" s="42"/>
      <c r="C610" s="42"/>
      <c r="D610" s="43"/>
      <c r="E610" s="44" t="str">
        <f aca="false">IF(C610="","",IF(COUNTIF(הגדרות!$A$5:$A$8,C610)&gt;0,"הכנסה","הוצאה"))</f>
        <v/>
      </c>
      <c r="F610" s="44" t="str">
        <f aca="false">IF(A610="","",MONTH(A610))</f>
        <v/>
      </c>
      <c r="G610" s="44" t="str">
        <f aca="false">IF(A610="","",YEAR(A610))</f>
        <v/>
      </c>
      <c r="H610" s="42"/>
    </row>
    <row r="611" customFormat="false" ht="15" hidden="false" customHeight="false" outlineLevel="0" collapsed="false">
      <c r="A611" s="41"/>
      <c r="B611" s="42"/>
      <c r="C611" s="42"/>
      <c r="D611" s="43"/>
      <c r="E611" s="44" t="str">
        <f aca="false">IF(C611="","",IF(COUNTIF(הגדרות!$A$5:$A$8,C611)&gt;0,"הכנסה","הוצאה"))</f>
        <v/>
      </c>
      <c r="F611" s="44" t="str">
        <f aca="false">IF(A611="","",MONTH(A611))</f>
        <v/>
      </c>
      <c r="G611" s="44" t="str">
        <f aca="false">IF(A611="","",YEAR(A611))</f>
        <v/>
      </c>
      <c r="H611" s="42"/>
    </row>
    <row r="612" customFormat="false" ht="15" hidden="false" customHeight="false" outlineLevel="0" collapsed="false">
      <c r="A612" s="41"/>
      <c r="B612" s="42"/>
      <c r="C612" s="42"/>
      <c r="D612" s="43"/>
      <c r="E612" s="44" t="str">
        <f aca="false">IF(C612="","",IF(COUNTIF(הגדרות!$A$5:$A$8,C612)&gt;0,"הכנסה","הוצאה"))</f>
        <v/>
      </c>
      <c r="F612" s="44" t="str">
        <f aca="false">IF(A612="","",MONTH(A612))</f>
        <v/>
      </c>
      <c r="G612" s="44" t="str">
        <f aca="false">IF(A612="","",YEAR(A612))</f>
        <v/>
      </c>
      <c r="H612" s="42"/>
    </row>
    <row r="613" customFormat="false" ht="15" hidden="false" customHeight="false" outlineLevel="0" collapsed="false">
      <c r="A613" s="41"/>
      <c r="B613" s="42"/>
      <c r="C613" s="42"/>
      <c r="D613" s="43"/>
      <c r="E613" s="44" t="str">
        <f aca="false">IF(C613="","",IF(COUNTIF(הגדרות!$A$5:$A$8,C613)&gt;0,"הכנסה","הוצאה"))</f>
        <v/>
      </c>
      <c r="F613" s="44" t="str">
        <f aca="false">IF(A613="","",MONTH(A613))</f>
        <v/>
      </c>
      <c r="G613" s="44" t="str">
        <f aca="false">IF(A613="","",YEAR(A613))</f>
        <v/>
      </c>
      <c r="H613" s="42"/>
    </row>
    <row r="614" customFormat="false" ht="15" hidden="false" customHeight="false" outlineLevel="0" collapsed="false">
      <c r="A614" s="41"/>
      <c r="B614" s="42"/>
      <c r="C614" s="42"/>
      <c r="D614" s="43"/>
      <c r="E614" s="44" t="str">
        <f aca="false">IF(C614="","",IF(COUNTIF(הגדרות!$A$5:$A$8,C614)&gt;0,"הכנסה","הוצאה"))</f>
        <v/>
      </c>
      <c r="F614" s="44" t="str">
        <f aca="false">IF(A614="","",MONTH(A614))</f>
        <v/>
      </c>
      <c r="G614" s="44" t="str">
        <f aca="false">IF(A614="","",YEAR(A614))</f>
        <v/>
      </c>
      <c r="H614" s="42"/>
    </row>
    <row r="615" customFormat="false" ht="15" hidden="false" customHeight="false" outlineLevel="0" collapsed="false">
      <c r="A615" s="41"/>
      <c r="B615" s="42"/>
      <c r="C615" s="42"/>
      <c r="D615" s="43"/>
      <c r="E615" s="44" t="str">
        <f aca="false">IF(C615="","",IF(COUNTIF(הגדרות!$A$5:$A$8,C615)&gt;0,"הכנסה","הוצאה"))</f>
        <v/>
      </c>
      <c r="F615" s="44" t="str">
        <f aca="false">IF(A615="","",MONTH(A615))</f>
        <v/>
      </c>
      <c r="G615" s="44" t="str">
        <f aca="false">IF(A615="","",YEAR(A615))</f>
        <v/>
      </c>
      <c r="H615" s="42"/>
    </row>
    <row r="616" customFormat="false" ht="15" hidden="false" customHeight="false" outlineLevel="0" collapsed="false">
      <c r="A616" s="41"/>
      <c r="B616" s="42"/>
      <c r="C616" s="42"/>
      <c r="D616" s="43"/>
      <c r="E616" s="44" t="str">
        <f aca="false">IF(C616="","",IF(COUNTIF(הגדרות!$A$5:$A$8,C616)&gt;0,"הכנסה","הוצאה"))</f>
        <v/>
      </c>
      <c r="F616" s="44" t="str">
        <f aca="false">IF(A616="","",MONTH(A616))</f>
        <v/>
      </c>
      <c r="G616" s="44" t="str">
        <f aca="false">IF(A616="","",YEAR(A616))</f>
        <v/>
      </c>
      <c r="H616" s="42"/>
    </row>
    <row r="617" customFormat="false" ht="15" hidden="false" customHeight="false" outlineLevel="0" collapsed="false">
      <c r="A617" s="41"/>
      <c r="B617" s="42"/>
      <c r="C617" s="42"/>
      <c r="D617" s="43"/>
      <c r="E617" s="44" t="str">
        <f aca="false">IF(C617="","",IF(COUNTIF(הגדרות!$A$5:$A$8,C617)&gt;0,"הכנסה","הוצאה"))</f>
        <v/>
      </c>
      <c r="F617" s="44" t="str">
        <f aca="false">IF(A617="","",MONTH(A617))</f>
        <v/>
      </c>
      <c r="G617" s="44" t="str">
        <f aca="false">IF(A617="","",YEAR(A617))</f>
        <v/>
      </c>
      <c r="H617" s="42"/>
    </row>
    <row r="618" customFormat="false" ht="15" hidden="false" customHeight="false" outlineLevel="0" collapsed="false">
      <c r="A618" s="41"/>
      <c r="B618" s="42"/>
      <c r="C618" s="42"/>
      <c r="D618" s="43"/>
      <c r="E618" s="44" t="str">
        <f aca="false">IF(C618="","",IF(COUNTIF(הגדרות!$A$5:$A$8,C618)&gt;0,"הכנסה","הוצאה"))</f>
        <v/>
      </c>
      <c r="F618" s="44" t="str">
        <f aca="false">IF(A618="","",MONTH(A618))</f>
        <v/>
      </c>
      <c r="G618" s="44" t="str">
        <f aca="false">IF(A618="","",YEAR(A618))</f>
        <v/>
      </c>
      <c r="H618" s="42"/>
    </row>
    <row r="619" customFormat="false" ht="15" hidden="false" customHeight="false" outlineLevel="0" collapsed="false">
      <c r="A619" s="41"/>
      <c r="B619" s="42"/>
      <c r="C619" s="42"/>
      <c r="D619" s="43"/>
      <c r="E619" s="44" t="str">
        <f aca="false">IF(C619="","",IF(COUNTIF(הגדרות!$A$5:$A$8,C619)&gt;0,"הכנסה","הוצאה"))</f>
        <v/>
      </c>
      <c r="F619" s="44" t="str">
        <f aca="false">IF(A619="","",MONTH(A619))</f>
        <v/>
      </c>
      <c r="G619" s="44" t="str">
        <f aca="false">IF(A619="","",YEAR(A619))</f>
        <v/>
      </c>
      <c r="H619" s="42"/>
    </row>
    <row r="620" customFormat="false" ht="15" hidden="false" customHeight="false" outlineLevel="0" collapsed="false">
      <c r="A620" s="41"/>
      <c r="B620" s="42"/>
      <c r="C620" s="42"/>
      <c r="D620" s="43"/>
      <c r="E620" s="44" t="str">
        <f aca="false">IF(C620="","",IF(COUNTIF(הגדרות!$A$5:$A$8,C620)&gt;0,"הכנסה","הוצאה"))</f>
        <v/>
      </c>
      <c r="F620" s="44" t="str">
        <f aca="false">IF(A620="","",MONTH(A620))</f>
        <v/>
      </c>
      <c r="G620" s="44" t="str">
        <f aca="false">IF(A620="","",YEAR(A620))</f>
        <v/>
      </c>
      <c r="H620" s="42"/>
    </row>
    <row r="621" customFormat="false" ht="15" hidden="false" customHeight="false" outlineLevel="0" collapsed="false">
      <c r="A621" s="41"/>
      <c r="B621" s="42"/>
      <c r="C621" s="42"/>
      <c r="D621" s="43"/>
      <c r="E621" s="44" t="str">
        <f aca="false">IF(C621="","",IF(COUNTIF(הגדרות!$A$5:$A$8,C621)&gt;0,"הכנסה","הוצאה"))</f>
        <v/>
      </c>
      <c r="F621" s="44" t="str">
        <f aca="false">IF(A621="","",MONTH(A621))</f>
        <v/>
      </c>
      <c r="G621" s="44" t="str">
        <f aca="false">IF(A621="","",YEAR(A621))</f>
        <v/>
      </c>
      <c r="H621" s="42"/>
    </row>
    <row r="622" customFormat="false" ht="15" hidden="false" customHeight="false" outlineLevel="0" collapsed="false">
      <c r="A622" s="41"/>
      <c r="B622" s="42"/>
      <c r="C622" s="42"/>
      <c r="D622" s="43"/>
      <c r="E622" s="44" t="str">
        <f aca="false">IF(C622="","",IF(COUNTIF(הגדרות!$A$5:$A$8,C622)&gt;0,"הכנסה","הוצאה"))</f>
        <v/>
      </c>
      <c r="F622" s="44" t="str">
        <f aca="false">IF(A622="","",MONTH(A622))</f>
        <v/>
      </c>
      <c r="G622" s="44" t="str">
        <f aca="false">IF(A622="","",YEAR(A622))</f>
        <v/>
      </c>
      <c r="H622" s="42"/>
    </row>
    <row r="623" customFormat="false" ht="15" hidden="false" customHeight="false" outlineLevel="0" collapsed="false">
      <c r="A623" s="41"/>
      <c r="B623" s="42"/>
      <c r="C623" s="42"/>
      <c r="D623" s="43"/>
      <c r="E623" s="44" t="str">
        <f aca="false">IF(C623="","",IF(COUNTIF(הגדרות!$A$5:$A$8,C623)&gt;0,"הכנסה","הוצאה"))</f>
        <v/>
      </c>
      <c r="F623" s="44" t="str">
        <f aca="false">IF(A623="","",MONTH(A623))</f>
        <v/>
      </c>
      <c r="G623" s="44" t="str">
        <f aca="false">IF(A623="","",YEAR(A623))</f>
        <v/>
      </c>
      <c r="H623" s="42"/>
    </row>
    <row r="624" customFormat="false" ht="15" hidden="false" customHeight="false" outlineLevel="0" collapsed="false">
      <c r="A624" s="41"/>
      <c r="B624" s="42"/>
      <c r="C624" s="42"/>
      <c r="D624" s="43"/>
      <c r="E624" s="44" t="str">
        <f aca="false">IF(C624="","",IF(COUNTIF(הגדרות!$A$5:$A$8,C624)&gt;0,"הכנסה","הוצאה"))</f>
        <v/>
      </c>
      <c r="F624" s="44" t="str">
        <f aca="false">IF(A624="","",MONTH(A624))</f>
        <v/>
      </c>
      <c r="G624" s="44" t="str">
        <f aca="false">IF(A624="","",YEAR(A624))</f>
        <v/>
      </c>
      <c r="H624" s="42"/>
    </row>
    <row r="625" customFormat="false" ht="15" hidden="false" customHeight="false" outlineLevel="0" collapsed="false">
      <c r="A625" s="41"/>
      <c r="B625" s="42"/>
      <c r="C625" s="42"/>
      <c r="D625" s="43"/>
      <c r="E625" s="44" t="str">
        <f aca="false">IF(C625="","",IF(COUNTIF(הגדרות!$A$5:$A$8,C625)&gt;0,"הכנסה","הוצאה"))</f>
        <v/>
      </c>
      <c r="F625" s="44" t="str">
        <f aca="false">IF(A625="","",MONTH(A625))</f>
        <v/>
      </c>
      <c r="G625" s="44" t="str">
        <f aca="false">IF(A625="","",YEAR(A625))</f>
        <v/>
      </c>
      <c r="H625" s="42"/>
    </row>
    <row r="626" customFormat="false" ht="15" hidden="false" customHeight="false" outlineLevel="0" collapsed="false">
      <c r="A626" s="41"/>
      <c r="B626" s="42"/>
      <c r="C626" s="42"/>
      <c r="D626" s="43"/>
      <c r="E626" s="44" t="str">
        <f aca="false">IF(C626="","",IF(COUNTIF(הגדרות!$A$5:$A$8,C626)&gt;0,"הכנסה","הוצאה"))</f>
        <v/>
      </c>
      <c r="F626" s="44" t="str">
        <f aca="false">IF(A626="","",MONTH(A626))</f>
        <v/>
      </c>
      <c r="G626" s="44" t="str">
        <f aca="false">IF(A626="","",YEAR(A626))</f>
        <v/>
      </c>
      <c r="H626" s="42"/>
    </row>
    <row r="627" customFormat="false" ht="15" hidden="false" customHeight="false" outlineLevel="0" collapsed="false">
      <c r="A627" s="41"/>
      <c r="B627" s="42"/>
      <c r="C627" s="42"/>
      <c r="D627" s="43"/>
      <c r="E627" s="44" t="str">
        <f aca="false">IF(C627="","",IF(COUNTIF(הגדרות!$A$5:$A$8,C627)&gt;0,"הכנסה","הוצאה"))</f>
        <v/>
      </c>
      <c r="F627" s="44" t="str">
        <f aca="false">IF(A627="","",MONTH(A627))</f>
        <v/>
      </c>
      <c r="G627" s="44" t="str">
        <f aca="false">IF(A627="","",YEAR(A627))</f>
        <v/>
      </c>
      <c r="H627" s="42"/>
    </row>
    <row r="628" customFormat="false" ht="15" hidden="false" customHeight="false" outlineLevel="0" collapsed="false">
      <c r="A628" s="41"/>
      <c r="B628" s="42"/>
      <c r="C628" s="42"/>
      <c r="D628" s="43"/>
      <c r="E628" s="44" t="str">
        <f aca="false">IF(C628="","",IF(COUNTIF(הגדרות!$A$5:$A$8,C628)&gt;0,"הכנסה","הוצאה"))</f>
        <v/>
      </c>
      <c r="F628" s="44" t="str">
        <f aca="false">IF(A628="","",MONTH(A628))</f>
        <v/>
      </c>
      <c r="G628" s="44" t="str">
        <f aca="false">IF(A628="","",YEAR(A628))</f>
        <v/>
      </c>
      <c r="H628" s="42"/>
    </row>
    <row r="629" customFormat="false" ht="15" hidden="false" customHeight="false" outlineLevel="0" collapsed="false">
      <c r="A629" s="41"/>
      <c r="B629" s="42"/>
      <c r="C629" s="42"/>
      <c r="D629" s="43"/>
      <c r="E629" s="44" t="str">
        <f aca="false">IF(C629="","",IF(COUNTIF(הגדרות!$A$5:$A$8,C629)&gt;0,"הכנסה","הוצאה"))</f>
        <v/>
      </c>
      <c r="F629" s="44" t="str">
        <f aca="false">IF(A629="","",MONTH(A629))</f>
        <v/>
      </c>
      <c r="G629" s="44" t="str">
        <f aca="false">IF(A629="","",YEAR(A629))</f>
        <v/>
      </c>
      <c r="H629" s="42"/>
    </row>
    <row r="630" customFormat="false" ht="15" hidden="false" customHeight="false" outlineLevel="0" collapsed="false">
      <c r="A630" s="41"/>
      <c r="B630" s="42"/>
      <c r="C630" s="42"/>
      <c r="D630" s="43"/>
      <c r="E630" s="44" t="str">
        <f aca="false">IF(C630="","",IF(COUNTIF(הגדרות!$A$5:$A$8,C630)&gt;0,"הכנסה","הוצאה"))</f>
        <v/>
      </c>
      <c r="F630" s="44" t="str">
        <f aca="false">IF(A630="","",MONTH(A630))</f>
        <v/>
      </c>
      <c r="G630" s="44" t="str">
        <f aca="false">IF(A630="","",YEAR(A630))</f>
        <v/>
      </c>
      <c r="H630" s="42"/>
    </row>
    <row r="631" customFormat="false" ht="15" hidden="false" customHeight="false" outlineLevel="0" collapsed="false">
      <c r="A631" s="41"/>
      <c r="B631" s="42"/>
      <c r="C631" s="42"/>
      <c r="D631" s="43"/>
      <c r="E631" s="44" t="str">
        <f aca="false">IF(C631="","",IF(COUNTIF(הגדרות!$A$5:$A$8,C631)&gt;0,"הכנסה","הוצאה"))</f>
        <v/>
      </c>
      <c r="F631" s="44" t="str">
        <f aca="false">IF(A631="","",MONTH(A631))</f>
        <v/>
      </c>
      <c r="G631" s="44" t="str">
        <f aca="false">IF(A631="","",YEAR(A631))</f>
        <v/>
      </c>
      <c r="H631" s="42"/>
    </row>
    <row r="632" customFormat="false" ht="15" hidden="false" customHeight="false" outlineLevel="0" collapsed="false">
      <c r="A632" s="41"/>
      <c r="B632" s="42"/>
      <c r="C632" s="42"/>
      <c r="D632" s="43"/>
      <c r="E632" s="44" t="str">
        <f aca="false">IF(C632="","",IF(COUNTIF(הגדרות!$A$5:$A$8,C632)&gt;0,"הכנסה","הוצאה"))</f>
        <v/>
      </c>
      <c r="F632" s="44" t="str">
        <f aca="false">IF(A632="","",MONTH(A632))</f>
        <v/>
      </c>
      <c r="G632" s="44" t="str">
        <f aca="false">IF(A632="","",YEAR(A632))</f>
        <v/>
      </c>
      <c r="H632" s="42"/>
    </row>
    <row r="633" customFormat="false" ht="15" hidden="false" customHeight="false" outlineLevel="0" collapsed="false">
      <c r="A633" s="41"/>
      <c r="B633" s="42"/>
      <c r="C633" s="42"/>
      <c r="D633" s="43"/>
      <c r="E633" s="44" t="str">
        <f aca="false">IF(C633="","",IF(COUNTIF(הגדרות!$A$5:$A$8,C633)&gt;0,"הכנסה","הוצאה"))</f>
        <v/>
      </c>
      <c r="F633" s="44" t="str">
        <f aca="false">IF(A633="","",MONTH(A633))</f>
        <v/>
      </c>
      <c r="G633" s="44" t="str">
        <f aca="false">IF(A633="","",YEAR(A633))</f>
        <v/>
      </c>
      <c r="H633" s="42"/>
    </row>
    <row r="634" customFormat="false" ht="15" hidden="false" customHeight="false" outlineLevel="0" collapsed="false">
      <c r="A634" s="41"/>
      <c r="B634" s="42"/>
      <c r="C634" s="42"/>
      <c r="D634" s="43"/>
      <c r="E634" s="44" t="str">
        <f aca="false">IF(C634="","",IF(COUNTIF(הגדרות!$A$5:$A$8,C634)&gt;0,"הכנסה","הוצאה"))</f>
        <v/>
      </c>
      <c r="F634" s="44" t="str">
        <f aca="false">IF(A634="","",MONTH(A634))</f>
        <v/>
      </c>
      <c r="G634" s="44" t="str">
        <f aca="false">IF(A634="","",YEAR(A634))</f>
        <v/>
      </c>
      <c r="H634" s="42"/>
    </row>
    <row r="635" customFormat="false" ht="15" hidden="false" customHeight="false" outlineLevel="0" collapsed="false">
      <c r="A635" s="41"/>
      <c r="B635" s="42"/>
      <c r="C635" s="42"/>
      <c r="D635" s="43"/>
      <c r="E635" s="44" t="str">
        <f aca="false">IF(C635="","",IF(COUNTIF(הגדרות!$A$5:$A$8,C635)&gt;0,"הכנסה","הוצאה"))</f>
        <v/>
      </c>
      <c r="F635" s="44" t="str">
        <f aca="false">IF(A635="","",MONTH(A635))</f>
        <v/>
      </c>
      <c r="G635" s="44" t="str">
        <f aca="false">IF(A635="","",YEAR(A635))</f>
        <v/>
      </c>
      <c r="H635" s="42"/>
    </row>
    <row r="636" customFormat="false" ht="15" hidden="false" customHeight="false" outlineLevel="0" collapsed="false">
      <c r="A636" s="41"/>
      <c r="B636" s="42"/>
      <c r="C636" s="42"/>
      <c r="D636" s="43"/>
      <c r="E636" s="44" t="str">
        <f aca="false">IF(C636="","",IF(COUNTIF(הגדרות!$A$5:$A$8,C636)&gt;0,"הכנסה","הוצאה"))</f>
        <v/>
      </c>
      <c r="F636" s="44" t="str">
        <f aca="false">IF(A636="","",MONTH(A636))</f>
        <v/>
      </c>
      <c r="G636" s="44" t="str">
        <f aca="false">IF(A636="","",YEAR(A636))</f>
        <v/>
      </c>
      <c r="H636" s="42"/>
    </row>
    <row r="637" customFormat="false" ht="15" hidden="false" customHeight="false" outlineLevel="0" collapsed="false">
      <c r="A637" s="41"/>
      <c r="B637" s="42"/>
      <c r="C637" s="42"/>
      <c r="D637" s="43"/>
      <c r="E637" s="44" t="str">
        <f aca="false">IF(C637="","",IF(COUNTIF(הגדרות!$A$5:$A$8,C637)&gt;0,"הכנסה","הוצאה"))</f>
        <v/>
      </c>
      <c r="F637" s="44" t="str">
        <f aca="false">IF(A637="","",MONTH(A637))</f>
        <v/>
      </c>
      <c r="G637" s="44" t="str">
        <f aca="false">IF(A637="","",YEAR(A637))</f>
        <v/>
      </c>
      <c r="H637" s="42"/>
    </row>
    <row r="638" customFormat="false" ht="15" hidden="false" customHeight="false" outlineLevel="0" collapsed="false">
      <c r="A638" s="41"/>
      <c r="B638" s="42"/>
      <c r="C638" s="42"/>
      <c r="D638" s="43"/>
      <c r="E638" s="44" t="str">
        <f aca="false">IF(C638="","",IF(COUNTIF(הגדרות!$A$5:$A$8,C638)&gt;0,"הכנסה","הוצאה"))</f>
        <v/>
      </c>
      <c r="F638" s="44" t="str">
        <f aca="false">IF(A638="","",MONTH(A638))</f>
        <v/>
      </c>
      <c r="G638" s="44" t="str">
        <f aca="false">IF(A638="","",YEAR(A638))</f>
        <v/>
      </c>
      <c r="H638" s="42"/>
    </row>
    <row r="639" customFormat="false" ht="15" hidden="false" customHeight="false" outlineLevel="0" collapsed="false">
      <c r="A639" s="41"/>
      <c r="B639" s="42"/>
      <c r="C639" s="42"/>
      <c r="D639" s="43"/>
      <c r="E639" s="44" t="str">
        <f aca="false">IF(C639="","",IF(COUNTIF(הגדרות!$A$5:$A$8,C639)&gt;0,"הכנסה","הוצאה"))</f>
        <v/>
      </c>
      <c r="F639" s="44" t="str">
        <f aca="false">IF(A639="","",MONTH(A639))</f>
        <v/>
      </c>
      <c r="G639" s="44" t="str">
        <f aca="false">IF(A639="","",YEAR(A639))</f>
        <v/>
      </c>
      <c r="H639" s="42"/>
    </row>
    <row r="640" customFormat="false" ht="15" hidden="false" customHeight="false" outlineLevel="0" collapsed="false">
      <c r="A640" s="41"/>
      <c r="B640" s="42"/>
      <c r="C640" s="42"/>
      <c r="D640" s="43"/>
      <c r="E640" s="44" t="str">
        <f aca="false">IF(C640="","",IF(COUNTIF(הגדרות!$A$5:$A$8,C640)&gt;0,"הכנסה","הוצאה"))</f>
        <v/>
      </c>
      <c r="F640" s="44" t="str">
        <f aca="false">IF(A640="","",MONTH(A640))</f>
        <v/>
      </c>
      <c r="G640" s="44" t="str">
        <f aca="false">IF(A640="","",YEAR(A640))</f>
        <v/>
      </c>
      <c r="H640" s="42"/>
    </row>
    <row r="641" customFormat="false" ht="15" hidden="false" customHeight="false" outlineLevel="0" collapsed="false">
      <c r="A641" s="41"/>
      <c r="B641" s="42"/>
      <c r="C641" s="42"/>
      <c r="D641" s="43"/>
      <c r="E641" s="44" t="str">
        <f aca="false">IF(C641="","",IF(COUNTIF(הגדרות!$A$5:$A$8,C641)&gt;0,"הכנסה","הוצאה"))</f>
        <v/>
      </c>
      <c r="F641" s="44" t="str">
        <f aca="false">IF(A641="","",MONTH(A641))</f>
        <v/>
      </c>
      <c r="G641" s="44" t="str">
        <f aca="false">IF(A641="","",YEAR(A641))</f>
        <v/>
      </c>
      <c r="H641" s="42"/>
    </row>
    <row r="642" customFormat="false" ht="15" hidden="false" customHeight="false" outlineLevel="0" collapsed="false">
      <c r="A642" s="41"/>
      <c r="B642" s="42"/>
      <c r="C642" s="42"/>
      <c r="D642" s="43"/>
      <c r="E642" s="44" t="str">
        <f aca="false">IF(C642="","",IF(COUNTIF(הגדרות!$A$5:$A$8,C642)&gt;0,"הכנסה","הוצאה"))</f>
        <v/>
      </c>
      <c r="F642" s="44" t="str">
        <f aca="false">IF(A642="","",MONTH(A642))</f>
        <v/>
      </c>
      <c r="G642" s="44" t="str">
        <f aca="false">IF(A642="","",YEAR(A642))</f>
        <v/>
      </c>
      <c r="H642" s="42"/>
    </row>
    <row r="643" customFormat="false" ht="15" hidden="false" customHeight="false" outlineLevel="0" collapsed="false">
      <c r="A643" s="41"/>
      <c r="B643" s="42"/>
      <c r="C643" s="42"/>
      <c r="D643" s="43"/>
      <c r="E643" s="44" t="str">
        <f aca="false">IF(C643="","",IF(COUNTIF(הגדרות!$A$5:$A$8,C643)&gt;0,"הכנסה","הוצאה"))</f>
        <v/>
      </c>
      <c r="F643" s="44" t="str">
        <f aca="false">IF(A643="","",MONTH(A643))</f>
        <v/>
      </c>
      <c r="G643" s="44" t="str">
        <f aca="false">IF(A643="","",YEAR(A643))</f>
        <v/>
      </c>
      <c r="H643" s="42"/>
    </row>
    <row r="644" customFormat="false" ht="15" hidden="false" customHeight="false" outlineLevel="0" collapsed="false">
      <c r="A644" s="41"/>
      <c r="B644" s="42"/>
      <c r="C644" s="42"/>
      <c r="D644" s="43"/>
      <c r="E644" s="44" t="str">
        <f aca="false">IF(C644="","",IF(COUNTIF(הגדרות!$A$5:$A$8,C644)&gt;0,"הכנסה","הוצאה"))</f>
        <v/>
      </c>
      <c r="F644" s="44" t="str">
        <f aca="false">IF(A644="","",MONTH(A644))</f>
        <v/>
      </c>
      <c r="G644" s="44" t="str">
        <f aca="false">IF(A644="","",YEAR(A644))</f>
        <v/>
      </c>
      <c r="H644" s="42"/>
    </row>
    <row r="645" customFormat="false" ht="15" hidden="false" customHeight="false" outlineLevel="0" collapsed="false">
      <c r="A645" s="41"/>
      <c r="B645" s="42"/>
      <c r="C645" s="42"/>
      <c r="D645" s="43"/>
      <c r="E645" s="44" t="str">
        <f aca="false">IF(C645="","",IF(COUNTIF(הגדרות!$A$5:$A$8,C645)&gt;0,"הכנסה","הוצאה"))</f>
        <v/>
      </c>
      <c r="F645" s="44" t="str">
        <f aca="false">IF(A645="","",MONTH(A645))</f>
        <v/>
      </c>
      <c r="G645" s="44" t="str">
        <f aca="false">IF(A645="","",YEAR(A645))</f>
        <v/>
      </c>
      <c r="H645" s="42"/>
    </row>
    <row r="646" customFormat="false" ht="15" hidden="false" customHeight="false" outlineLevel="0" collapsed="false">
      <c r="A646" s="41"/>
      <c r="B646" s="42"/>
      <c r="C646" s="42"/>
      <c r="D646" s="43"/>
      <c r="E646" s="44" t="str">
        <f aca="false">IF(C646="","",IF(COUNTIF(הגדרות!$A$5:$A$8,C646)&gt;0,"הכנסה","הוצאה"))</f>
        <v/>
      </c>
      <c r="F646" s="44" t="str">
        <f aca="false">IF(A646="","",MONTH(A646))</f>
        <v/>
      </c>
      <c r="G646" s="44" t="str">
        <f aca="false">IF(A646="","",YEAR(A646))</f>
        <v/>
      </c>
      <c r="H646" s="42"/>
    </row>
    <row r="647" customFormat="false" ht="15" hidden="false" customHeight="false" outlineLevel="0" collapsed="false">
      <c r="A647" s="41"/>
      <c r="B647" s="42"/>
      <c r="C647" s="42"/>
      <c r="D647" s="43"/>
      <c r="E647" s="44" t="str">
        <f aca="false">IF(C647="","",IF(COUNTIF(הגדרות!$A$5:$A$8,C647)&gt;0,"הכנסה","הוצאה"))</f>
        <v/>
      </c>
      <c r="F647" s="44" t="str">
        <f aca="false">IF(A647="","",MONTH(A647))</f>
        <v/>
      </c>
      <c r="G647" s="44" t="str">
        <f aca="false">IF(A647="","",YEAR(A647))</f>
        <v/>
      </c>
      <c r="H647" s="42"/>
    </row>
    <row r="648" customFormat="false" ht="15" hidden="false" customHeight="false" outlineLevel="0" collapsed="false">
      <c r="A648" s="41"/>
      <c r="B648" s="42"/>
      <c r="C648" s="42"/>
      <c r="D648" s="43"/>
      <c r="E648" s="44" t="str">
        <f aca="false">IF(C648="","",IF(COUNTIF(הגדרות!$A$5:$A$8,C648)&gt;0,"הכנסה","הוצאה"))</f>
        <v/>
      </c>
      <c r="F648" s="44" t="str">
        <f aca="false">IF(A648="","",MONTH(A648))</f>
        <v/>
      </c>
      <c r="G648" s="44" t="str">
        <f aca="false">IF(A648="","",YEAR(A648))</f>
        <v/>
      </c>
      <c r="H648" s="42"/>
    </row>
    <row r="649" customFormat="false" ht="15" hidden="false" customHeight="false" outlineLevel="0" collapsed="false">
      <c r="A649" s="41"/>
      <c r="B649" s="42"/>
      <c r="C649" s="42"/>
      <c r="D649" s="43"/>
      <c r="E649" s="44" t="str">
        <f aca="false">IF(C649="","",IF(COUNTIF(הגדרות!$A$5:$A$8,C649)&gt;0,"הכנסה","הוצאה"))</f>
        <v/>
      </c>
      <c r="F649" s="44" t="str">
        <f aca="false">IF(A649="","",MONTH(A649))</f>
        <v/>
      </c>
      <c r="G649" s="44" t="str">
        <f aca="false">IF(A649="","",YEAR(A649))</f>
        <v/>
      </c>
      <c r="H649" s="42"/>
    </row>
    <row r="650" customFormat="false" ht="15" hidden="false" customHeight="false" outlineLevel="0" collapsed="false">
      <c r="A650" s="41"/>
      <c r="B650" s="42"/>
      <c r="C650" s="42"/>
      <c r="D650" s="43"/>
      <c r="E650" s="44" t="str">
        <f aca="false">IF(C650="","",IF(COUNTIF(הגדרות!$A$5:$A$8,C650)&gt;0,"הכנסה","הוצאה"))</f>
        <v/>
      </c>
      <c r="F650" s="44" t="str">
        <f aca="false">IF(A650="","",MONTH(A650))</f>
        <v/>
      </c>
      <c r="G650" s="44" t="str">
        <f aca="false">IF(A650="","",YEAR(A650))</f>
        <v/>
      </c>
      <c r="H650" s="42"/>
    </row>
    <row r="651" customFormat="false" ht="15" hidden="false" customHeight="false" outlineLevel="0" collapsed="false">
      <c r="A651" s="41"/>
      <c r="B651" s="42"/>
      <c r="C651" s="42"/>
      <c r="D651" s="43"/>
      <c r="E651" s="44" t="str">
        <f aca="false">IF(C651="","",IF(COUNTIF(הגדרות!$A$5:$A$8,C651)&gt;0,"הכנסה","הוצאה"))</f>
        <v/>
      </c>
      <c r="F651" s="44" t="str">
        <f aca="false">IF(A651="","",MONTH(A651))</f>
        <v/>
      </c>
      <c r="G651" s="44" t="str">
        <f aca="false">IF(A651="","",YEAR(A651))</f>
        <v/>
      </c>
      <c r="H651" s="42"/>
    </row>
    <row r="652" customFormat="false" ht="15" hidden="false" customHeight="false" outlineLevel="0" collapsed="false">
      <c r="A652" s="41"/>
      <c r="B652" s="42"/>
      <c r="C652" s="42"/>
      <c r="D652" s="43"/>
      <c r="E652" s="44" t="str">
        <f aca="false">IF(C652="","",IF(COUNTIF(הגדרות!$A$5:$A$8,C652)&gt;0,"הכנסה","הוצאה"))</f>
        <v/>
      </c>
      <c r="F652" s="44" t="str">
        <f aca="false">IF(A652="","",MONTH(A652))</f>
        <v/>
      </c>
      <c r="G652" s="44" t="str">
        <f aca="false">IF(A652="","",YEAR(A652))</f>
        <v/>
      </c>
      <c r="H652" s="42"/>
    </row>
    <row r="653" customFormat="false" ht="15" hidden="false" customHeight="false" outlineLevel="0" collapsed="false">
      <c r="A653" s="41"/>
      <c r="B653" s="42"/>
      <c r="C653" s="42"/>
      <c r="D653" s="43"/>
      <c r="E653" s="44" t="str">
        <f aca="false">IF(C653="","",IF(COUNTIF(הגדרות!$A$5:$A$8,C653)&gt;0,"הכנסה","הוצאה"))</f>
        <v/>
      </c>
      <c r="F653" s="44" t="str">
        <f aca="false">IF(A653="","",MONTH(A653))</f>
        <v/>
      </c>
      <c r="G653" s="44" t="str">
        <f aca="false">IF(A653="","",YEAR(A653))</f>
        <v/>
      </c>
      <c r="H653" s="42"/>
    </row>
    <row r="654" customFormat="false" ht="15" hidden="false" customHeight="false" outlineLevel="0" collapsed="false">
      <c r="A654" s="41"/>
      <c r="B654" s="42"/>
      <c r="C654" s="42"/>
      <c r="D654" s="43"/>
      <c r="E654" s="44" t="str">
        <f aca="false">IF(C654="","",IF(COUNTIF(הגדרות!$A$5:$A$8,C654)&gt;0,"הכנסה","הוצאה"))</f>
        <v/>
      </c>
      <c r="F654" s="44" t="str">
        <f aca="false">IF(A654="","",MONTH(A654))</f>
        <v/>
      </c>
      <c r="G654" s="44" t="str">
        <f aca="false">IF(A654="","",YEAR(A654))</f>
        <v/>
      </c>
      <c r="H654" s="42"/>
    </row>
    <row r="655" customFormat="false" ht="15" hidden="false" customHeight="false" outlineLevel="0" collapsed="false">
      <c r="A655" s="41"/>
      <c r="B655" s="42"/>
      <c r="C655" s="42"/>
      <c r="D655" s="43"/>
      <c r="E655" s="44" t="str">
        <f aca="false">IF(C655="","",IF(COUNTIF(הגדרות!$A$5:$A$8,C655)&gt;0,"הכנסה","הוצאה"))</f>
        <v/>
      </c>
      <c r="F655" s="44" t="str">
        <f aca="false">IF(A655="","",MONTH(A655))</f>
        <v/>
      </c>
      <c r="G655" s="44" t="str">
        <f aca="false">IF(A655="","",YEAR(A655))</f>
        <v/>
      </c>
      <c r="H655" s="42"/>
    </row>
    <row r="656" customFormat="false" ht="15" hidden="false" customHeight="false" outlineLevel="0" collapsed="false">
      <c r="A656" s="41"/>
      <c r="B656" s="42"/>
      <c r="C656" s="42"/>
      <c r="D656" s="43"/>
      <c r="E656" s="44" t="str">
        <f aca="false">IF(C656="","",IF(COUNTIF(הגדרות!$A$5:$A$8,C656)&gt;0,"הכנסה","הוצאה"))</f>
        <v/>
      </c>
      <c r="F656" s="44" t="str">
        <f aca="false">IF(A656="","",MONTH(A656))</f>
        <v/>
      </c>
      <c r="G656" s="44" t="str">
        <f aca="false">IF(A656="","",YEAR(A656))</f>
        <v/>
      </c>
      <c r="H656" s="42"/>
    </row>
    <row r="657" customFormat="false" ht="15" hidden="false" customHeight="false" outlineLevel="0" collapsed="false">
      <c r="A657" s="41"/>
      <c r="B657" s="42"/>
      <c r="C657" s="42"/>
      <c r="D657" s="43"/>
      <c r="E657" s="44" t="str">
        <f aca="false">IF(C657="","",IF(COUNTIF(הגדרות!$A$5:$A$8,C657)&gt;0,"הכנסה","הוצאה"))</f>
        <v/>
      </c>
      <c r="F657" s="44" t="str">
        <f aca="false">IF(A657="","",MONTH(A657))</f>
        <v/>
      </c>
      <c r="G657" s="44" t="str">
        <f aca="false">IF(A657="","",YEAR(A657))</f>
        <v/>
      </c>
      <c r="H657" s="42"/>
    </row>
    <row r="658" customFormat="false" ht="15" hidden="false" customHeight="false" outlineLevel="0" collapsed="false">
      <c r="A658" s="41"/>
      <c r="B658" s="42"/>
      <c r="C658" s="42"/>
      <c r="D658" s="43"/>
      <c r="E658" s="44" t="str">
        <f aca="false">IF(C658="","",IF(COUNTIF(הגדרות!$A$5:$A$8,C658)&gt;0,"הכנסה","הוצאה"))</f>
        <v/>
      </c>
      <c r="F658" s="44" t="str">
        <f aca="false">IF(A658="","",MONTH(A658))</f>
        <v/>
      </c>
      <c r="G658" s="44" t="str">
        <f aca="false">IF(A658="","",YEAR(A658))</f>
        <v/>
      </c>
      <c r="H658" s="42"/>
    </row>
    <row r="659" customFormat="false" ht="15" hidden="false" customHeight="false" outlineLevel="0" collapsed="false">
      <c r="A659" s="41"/>
      <c r="B659" s="42"/>
      <c r="C659" s="42"/>
      <c r="D659" s="43"/>
      <c r="E659" s="44" t="str">
        <f aca="false">IF(C659="","",IF(COUNTIF(הגדרות!$A$5:$A$8,C659)&gt;0,"הכנסה","הוצאה"))</f>
        <v/>
      </c>
      <c r="F659" s="44" t="str">
        <f aca="false">IF(A659="","",MONTH(A659))</f>
        <v/>
      </c>
      <c r="G659" s="44" t="str">
        <f aca="false">IF(A659="","",YEAR(A659))</f>
        <v/>
      </c>
      <c r="H659" s="42"/>
    </row>
    <row r="660" customFormat="false" ht="15" hidden="false" customHeight="false" outlineLevel="0" collapsed="false">
      <c r="A660" s="41"/>
      <c r="B660" s="42"/>
      <c r="C660" s="42"/>
      <c r="D660" s="43"/>
      <c r="E660" s="44" t="str">
        <f aca="false">IF(C660="","",IF(COUNTIF(הגדרות!$A$5:$A$8,C660)&gt;0,"הכנסה","הוצאה"))</f>
        <v/>
      </c>
      <c r="F660" s="44" t="str">
        <f aca="false">IF(A660="","",MONTH(A660))</f>
        <v/>
      </c>
      <c r="G660" s="44" t="str">
        <f aca="false">IF(A660="","",YEAR(A660))</f>
        <v/>
      </c>
      <c r="H660" s="42"/>
    </row>
    <row r="661" customFormat="false" ht="15" hidden="false" customHeight="false" outlineLevel="0" collapsed="false">
      <c r="A661" s="41"/>
      <c r="B661" s="42"/>
      <c r="C661" s="42"/>
      <c r="D661" s="43"/>
      <c r="E661" s="44" t="str">
        <f aca="false">IF(C661="","",IF(COUNTIF(הגדרות!$A$5:$A$8,C661)&gt;0,"הכנסה","הוצאה"))</f>
        <v/>
      </c>
      <c r="F661" s="44" t="str">
        <f aca="false">IF(A661="","",MONTH(A661))</f>
        <v/>
      </c>
      <c r="G661" s="44" t="str">
        <f aca="false">IF(A661="","",YEAR(A661))</f>
        <v/>
      </c>
      <c r="H661" s="42"/>
    </row>
    <row r="662" customFormat="false" ht="15" hidden="false" customHeight="false" outlineLevel="0" collapsed="false">
      <c r="A662" s="41"/>
      <c r="B662" s="42"/>
      <c r="C662" s="42"/>
      <c r="D662" s="43"/>
      <c r="E662" s="44" t="str">
        <f aca="false">IF(C662="","",IF(COUNTIF(הגדרות!$A$5:$A$8,C662)&gt;0,"הכנסה","הוצאה"))</f>
        <v/>
      </c>
      <c r="F662" s="44" t="str">
        <f aca="false">IF(A662="","",MONTH(A662))</f>
        <v/>
      </c>
      <c r="G662" s="44" t="str">
        <f aca="false">IF(A662="","",YEAR(A662))</f>
        <v/>
      </c>
      <c r="H662" s="42"/>
    </row>
    <row r="663" customFormat="false" ht="15" hidden="false" customHeight="false" outlineLevel="0" collapsed="false">
      <c r="A663" s="41"/>
      <c r="B663" s="42"/>
      <c r="C663" s="42"/>
      <c r="D663" s="43"/>
      <c r="E663" s="44" t="str">
        <f aca="false">IF(C663="","",IF(COUNTIF(הגדרות!$A$5:$A$8,C663)&gt;0,"הכנסה","הוצאה"))</f>
        <v/>
      </c>
      <c r="F663" s="44" t="str">
        <f aca="false">IF(A663="","",MONTH(A663))</f>
        <v/>
      </c>
      <c r="G663" s="44" t="str">
        <f aca="false">IF(A663="","",YEAR(A663))</f>
        <v/>
      </c>
      <c r="H663" s="42"/>
    </row>
    <row r="664" customFormat="false" ht="15" hidden="false" customHeight="false" outlineLevel="0" collapsed="false">
      <c r="A664" s="41"/>
      <c r="B664" s="42"/>
      <c r="C664" s="42"/>
      <c r="D664" s="43"/>
      <c r="E664" s="44" t="str">
        <f aca="false">IF(C664="","",IF(COUNTIF(הגדרות!$A$5:$A$8,C664)&gt;0,"הכנסה","הוצאה"))</f>
        <v/>
      </c>
      <c r="F664" s="44" t="str">
        <f aca="false">IF(A664="","",MONTH(A664))</f>
        <v/>
      </c>
      <c r="G664" s="44" t="str">
        <f aca="false">IF(A664="","",YEAR(A664))</f>
        <v/>
      </c>
      <c r="H664" s="42"/>
    </row>
    <row r="665" customFormat="false" ht="15" hidden="false" customHeight="false" outlineLevel="0" collapsed="false">
      <c r="A665" s="41"/>
      <c r="B665" s="42"/>
      <c r="C665" s="42"/>
      <c r="D665" s="43"/>
      <c r="E665" s="44" t="str">
        <f aca="false">IF(C665="","",IF(COUNTIF(הגדרות!$A$5:$A$8,C665)&gt;0,"הכנסה","הוצאה"))</f>
        <v/>
      </c>
      <c r="F665" s="44" t="str">
        <f aca="false">IF(A665="","",MONTH(A665))</f>
        <v/>
      </c>
      <c r="G665" s="44" t="str">
        <f aca="false">IF(A665="","",YEAR(A665))</f>
        <v/>
      </c>
      <c r="H665" s="42"/>
    </row>
    <row r="666" customFormat="false" ht="15" hidden="false" customHeight="false" outlineLevel="0" collapsed="false">
      <c r="A666" s="41"/>
      <c r="B666" s="42"/>
      <c r="C666" s="42"/>
      <c r="D666" s="43"/>
      <c r="E666" s="44" t="str">
        <f aca="false">IF(C666="","",IF(COUNTIF(הגדרות!$A$5:$A$8,C666)&gt;0,"הכנסה","הוצאה"))</f>
        <v/>
      </c>
      <c r="F666" s="44" t="str">
        <f aca="false">IF(A666="","",MONTH(A666))</f>
        <v/>
      </c>
      <c r="G666" s="44" t="str">
        <f aca="false">IF(A666="","",YEAR(A666))</f>
        <v/>
      </c>
      <c r="H666" s="42"/>
    </row>
    <row r="667" customFormat="false" ht="15" hidden="false" customHeight="false" outlineLevel="0" collapsed="false">
      <c r="A667" s="41"/>
      <c r="B667" s="42"/>
      <c r="C667" s="42"/>
      <c r="D667" s="43"/>
      <c r="E667" s="44" t="str">
        <f aca="false">IF(C667="","",IF(COUNTIF(הגדרות!$A$5:$A$8,C667)&gt;0,"הכנסה","הוצאה"))</f>
        <v/>
      </c>
      <c r="F667" s="44" t="str">
        <f aca="false">IF(A667="","",MONTH(A667))</f>
        <v/>
      </c>
      <c r="G667" s="44" t="str">
        <f aca="false">IF(A667="","",YEAR(A667))</f>
        <v/>
      </c>
      <c r="H667" s="42"/>
    </row>
    <row r="668" customFormat="false" ht="15" hidden="false" customHeight="false" outlineLevel="0" collapsed="false">
      <c r="A668" s="41"/>
      <c r="B668" s="42"/>
      <c r="C668" s="42"/>
      <c r="D668" s="43"/>
      <c r="E668" s="44" t="str">
        <f aca="false">IF(C668="","",IF(COUNTIF(הגדרות!$A$5:$A$8,C668)&gt;0,"הכנסה","הוצאה"))</f>
        <v/>
      </c>
      <c r="F668" s="44" t="str">
        <f aca="false">IF(A668="","",MONTH(A668))</f>
        <v/>
      </c>
      <c r="G668" s="44" t="str">
        <f aca="false">IF(A668="","",YEAR(A668))</f>
        <v/>
      </c>
      <c r="H668" s="42"/>
    </row>
    <row r="669" customFormat="false" ht="15" hidden="false" customHeight="false" outlineLevel="0" collapsed="false">
      <c r="A669" s="41"/>
      <c r="B669" s="42"/>
      <c r="C669" s="42"/>
      <c r="D669" s="43"/>
      <c r="E669" s="44" t="str">
        <f aca="false">IF(C669="","",IF(COUNTIF(הגדרות!$A$5:$A$8,C669)&gt;0,"הכנסה","הוצאה"))</f>
        <v/>
      </c>
      <c r="F669" s="44" t="str">
        <f aca="false">IF(A669="","",MONTH(A669))</f>
        <v/>
      </c>
      <c r="G669" s="44" t="str">
        <f aca="false">IF(A669="","",YEAR(A669))</f>
        <v/>
      </c>
      <c r="H669" s="42"/>
    </row>
    <row r="670" customFormat="false" ht="15" hidden="false" customHeight="false" outlineLevel="0" collapsed="false">
      <c r="A670" s="41"/>
      <c r="B670" s="42"/>
      <c r="C670" s="42"/>
      <c r="D670" s="43"/>
      <c r="E670" s="44" t="str">
        <f aca="false">IF(C670="","",IF(COUNTIF(הגדרות!$A$5:$A$8,C670)&gt;0,"הכנסה","הוצאה"))</f>
        <v/>
      </c>
      <c r="F670" s="44" t="str">
        <f aca="false">IF(A670="","",MONTH(A670))</f>
        <v/>
      </c>
      <c r="G670" s="44" t="str">
        <f aca="false">IF(A670="","",YEAR(A670))</f>
        <v/>
      </c>
      <c r="H670" s="42"/>
    </row>
    <row r="671" customFormat="false" ht="15" hidden="false" customHeight="false" outlineLevel="0" collapsed="false">
      <c r="A671" s="41"/>
      <c r="B671" s="42"/>
      <c r="C671" s="42"/>
      <c r="D671" s="43"/>
      <c r="E671" s="44" t="str">
        <f aca="false">IF(C671="","",IF(COUNTIF(הגדרות!$A$5:$A$8,C671)&gt;0,"הכנסה","הוצאה"))</f>
        <v/>
      </c>
      <c r="F671" s="44" t="str">
        <f aca="false">IF(A671="","",MONTH(A671))</f>
        <v/>
      </c>
      <c r="G671" s="44" t="str">
        <f aca="false">IF(A671="","",YEAR(A671))</f>
        <v/>
      </c>
      <c r="H671" s="42"/>
    </row>
    <row r="672" customFormat="false" ht="15" hidden="false" customHeight="false" outlineLevel="0" collapsed="false">
      <c r="A672" s="41"/>
      <c r="B672" s="42"/>
      <c r="C672" s="42"/>
      <c r="D672" s="43"/>
      <c r="E672" s="44" t="str">
        <f aca="false">IF(C672="","",IF(COUNTIF(הגדרות!$A$5:$A$8,C672)&gt;0,"הכנסה","הוצאה"))</f>
        <v/>
      </c>
      <c r="F672" s="44" t="str">
        <f aca="false">IF(A672="","",MONTH(A672))</f>
        <v/>
      </c>
      <c r="G672" s="44" t="str">
        <f aca="false">IF(A672="","",YEAR(A672))</f>
        <v/>
      </c>
      <c r="H672" s="42"/>
    </row>
    <row r="673" customFormat="false" ht="15" hidden="false" customHeight="false" outlineLevel="0" collapsed="false">
      <c r="A673" s="41"/>
      <c r="B673" s="42"/>
      <c r="C673" s="42"/>
      <c r="D673" s="43"/>
      <c r="E673" s="44" t="str">
        <f aca="false">IF(C673="","",IF(COUNTIF(הגדרות!$A$5:$A$8,C673)&gt;0,"הכנסה","הוצאה"))</f>
        <v/>
      </c>
      <c r="F673" s="44" t="str">
        <f aca="false">IF(A673="","",MONTH(A673))</f>
        <v/>
      </c>
      <c r="G673" s="44" t="str">
        <f aca="false">IF(A673="","",YEAR(A673))</f>
        <v/>
      </c>
      <c r="H673" s="42"/>
    </row>
    <row r="674" customFormat="false" ht="15" hidden="false" customHeight="false" outlineLevel="0" collapsed="false">
      <c r="A674" s="41"/>
      <c r="B674" s="42"/>
      <c r="C674" s="42"/>
      <c r="D674" s="43"/>
      <c r="E674" s="44" t="str">
        <f aca="false">IF(C674="","",IF(COUNTIF(הגדרות!$A$5:$A$8,C674)&gt;0,"הכנסה","הוצאה"))</f>
        <v/>
      </c>
      <c r="F674" s="44" t="str">
        <f aca="false">IF(A674="","",MONTH(A674))</f>
        <v/>
      </c>
      <c r="G674" s="44" t="str">
        <f aca="false">IF(A674="","",YEAR(A674))</f>
        <v/>
      </c>
      <c r="H674" s="42"/>
    </row>
    <row r="675" customFormat="false" ht="15" hidden="false" customHeight="false" outlineLevel="0" collapsed="false">
      <c r="A675" s="41"/>
      <c r="B675" s="42"/>
      <c r="C675" s="42"/>
      <c r="D675" s="43"/>
      <c r="E675" s="44" t="str">
        <f aca="false">IF(C675="","",IF(COUNTIF(הגדרות!$A$5:$A$8,C675)&gt;0,"הכנסה","הוצאה"))</f>
        <v/>
      </c>
      <c r="F675" s="44" t="str">
        <f aca="false">IF(A675="","",MONTH(A675))</f>
        <v/>
      </c>
      <c r="G675" s="44" t="str">
        <f aca="false">IF(A675="","",YEAR(A675))</f>
        <v/>
      </c>
      <c r="H675" s="42"/>
    </row>
    <row r="676" customFormat="false" ht="15" hidden="false" customHeight="false" outlineLevel="0" collapsed="false">
      <c r="A676" s="41"/>
      <c r="B676" s="42"/>
      <c r="C676" s="42"/>
      <c r="D676" s="43"/>
      <c r="E676" s="44" t="str">
        <f aca="false">IF(C676="","",IF(COUNTIF(הגדרות!$A$5:$A$8,C676)&gt;0,"הכנסה","הוצאה"))</f>
        <v/>
      </c>
      <c r="F676" s="44" t="str">
        <f aca="false">IF(A676="","",MONTH(A676))</f>
        <v/>
      </c>
      <c r="G676" s="44" t="str">
        <f aca="false">IF(A676="","",YEAR(A676))</f>
        <v/>
      </c>
      <c r="H676" s="42"/>
    </row>
    <row r="677" customFormat="false" ht="15" hidden="false" customHeight="false" outlineLevel="0" collapsed="false">
      <c r="A677" s="41"/>
      <c r="B677" s="42"/>
      <c r="C677" s="42"/>
      <c r="D677" s="43"/>
      <c r="E677" s="44" t="str">
        <f aca="false">IF(C677="","",IF(COUNTIF(הגדרות!$A$5:$A$8,C677)&gt;0,"הכנסה","הוצאה"))</f>
        <v/>
      </c>
      <c r="F677" s="44" t="str">
        <f aca="false">IF(A677="","",MONTH(A677))</f>
        <v/>
      </c>
      <c r="G677" s="44" t="str">
        <f aca="false">IF(A677="","",YEAR(A677))</f>
        <v/>
      </c>
      <c r="H677" s="42"/>
    </row>
    <row r="678" customFormat="false" ht="15" hidden="false" customHeight="false" outlineLevel="0" collapsed="false">
      <c r="A678" s="41"/>
      <c r="B678" s="42"/>
      <c r="C678" s="42"/>
      <c r="D678" s="43"/>
      <c r="E678" s="44" t="str">
        <f aca="false">IF(C678="","",IF(COUNTIF(הגדרות!$A$5:$A$8,C678)&gt;0,"הכנסה","הוצאה"))</f>
        <v/>
      </c>
      <c r="F678" s="44" t="str">
        <f aca="false">IF(A678="","",MONTH(A678))</f>
        <v/>
      </c>
      <c r="G678" s="44" t="str">
        <f aca="false">IF(A678="","",YEAR(A678))</f>
        <v/>
      </c>
      <c r="H678" s="42"/>
    </row>
    <row r="679" customFormat="false" ht="15" hidden="false" customHeight="false" outlineLevel="0" collapsed="false">
      <c r="A679" s="41"/>
      <c r="B679" s="42"/>
      <c r="C679" s="42"/>
      <c r="D679" s="43"/>
      <c r="E679" s="44" t="str">
        <f aca="false">IF(C679="","",IF(COUNTIF(הגדרות!$A$5:$A$8,C679)&gt;0,"הכנסה","הוצאה"))</f>
        <v/>
      </c>
      <c r="F679" s="44" t="str">
        <f aca="false">IF(A679="","",MONTH(A679))</f>
        <v/>
      </c>
      <c r="G679" s="44" t="str">
        <f aca="false">IF(A679="","",YEAR(A679))</f>
        <v/>
      </c>
      <c r="H679" s="42"/>
    </row>
    <row r="680" customFormat="false" ht="15" hidden="false" customHeight="false" outlineLevel="0" collapsed="false">
      <c r="A680" s="41"/>
      <c r="B680" s="42"/>
      <c r="C680" s="42"/>
      <c r="D680" s="43"/>
      <c r="E680" s="44" t="str">
        <f aca="false">IF(C680="","",IF(COUNTIF(הגדרות!$A$5:$A$8,C680)&gt;0,"הכנסה","הוצאה"))</f>
        <v/>
      </c>
      <c r="F680" s="44" t="str">
        <f aca="false">IF(A680="","",MONTH(A680))</f>
        <v/>
      </c>
      <c r="G680" s="44" t="str">
        <f aca="false">IF(A680="","",YEAR(A680))</f>
        <v/>
      </c>
      <c r="H680" s="42"/>
    </row>
    <row r="681" customFormat="false" ht="15" hidden="false" customHeight="false" outlineLevel="0" collapsed="false">
      <c r="A681" s="41"/>
      <c r="B681" s="42"/>
      <c r="C681" s="42"/>
      <c r="D681" s="43"/>
      <c r="E681" s="44" t="str">
        <f aca="false">IF(C681="","",IF(COUNTIF(הגדרות!$A$5:$A$8,C681)&gt;0,"הכנסה","הוצאה"))</f>
        <v/>
      </c>
      <c r="F681" s="44" t="str">
        <f aca="false">IF(A681="","",MONTH(A681))</f>
        <v/>
      </c>
      <c r="G681" s="44" t="str">
        <f aca="false">IF(A681="","",YEAR(A681))</f>
        <v/>
      </c>
      <c r="H681" s="42"/>
    </row>
    <row r="682" customFormat="false" ht="15" hidden="false" customHeight="false" outlineLevel="0" collapsed="false">
      <c r="A682" s="41"/>
      <c r="B682" s="42"/>
      <c r="C682" s="42"/>
      <c r="D682" s="43"/>
      <c r="E682" s="44" t="str">
        <f aca="false">IF(C682="","",IF(COUNTIF(הגדרות!$A$5:$A$8,C682)&gt;0,"הכנסה","הוצאה"))</f>
        <v/>
      </c>
      <c r="F682" s="44" t="str">
        <f aca="false">IF(A682="","",MONTH(A682))</f>
        <v/>
      </c>
      <c r="G682" s="44" t="str">
        <f aca="false">IF(A682="","",YEAR(A682))</f>
        <v/>
      </c>
      <c r="H682" s="42"/>
    </row>
    <row r="683" customFormat="false" ht="15" hidden="false" customHeight="false" outlineLevel="0" collapsed="false">
      <c r="A683" s="41"/>
      <c r="B683" s="42"/>
      <c r="C683" s="42"/>
      <c r="D683" s="43"/>
      <c r="E683" s="44" t="str">
        <f aca="false">IF(C683="","",IF(COUNTIF(הגדרות!$A$5:$A$8,C683)&gt;0,"הכנסה","הוצאה"))</f>
        <v/>
      </c>
      <c r="F683" s="44" t="str">
        <f aca="false">IF(A683="","",MONTH(A683))</f>
        <v/>
      </c>
      <c r="G683" s="44" t="str">
        <f aca="false">IF(A683="","",YEAR(A683))</f>
        <v/>
      </c>
      <c r="H683" s="42"/>
    </row>
    <row r="684" customFormat="false" ht="15" hidden="false" customHeight="false" outlineLevel="0" collapsed="false">
      <c r="A684" s="41"/>
      <c r="B684" s="42"/>
      <c r="C684" s="42"/>
      <c r="D684" s="43"/>
      <c r="E684" s="44" t="str">
        <f aca="false">IF(C684="","",IF(COUNTIF(הגדרות!$A$5:$A$8,C684)&gt;0,"הכנסה","הוצאה"))</f>
        <v/>
      </c>
      <c r="F684" s="44" t="str">
        <f aca="false">IF(A684="","",MONTH(A684))</f>
        <v/>
      </c>
      <c r="G684" s="44" t="str">
        <f aca="false">IF(A684="","",YEAR(A684))</f>
        <v/>
      </c>
      <c r="H684" s="42"/>
    </row>
    <row r="685" customFormat="false" ht="15" hidden="false" customHeight="false" outlineLevel="0" collapsed="false">
      <c r="A685" s="41"/>
      <c r="B685" s="42"/>
      <c r="C685" s="42"/>
      <c r="D685" s="43"/>
      <c r="E685" s="44" t="str">
        <f aca="false">IF(C685="","",IF(COUNTIF(הגדרות!$A$5:$A$8,C685)&gt;0,"הכנסה","הוצאה"))</f>
        <v/>
      </c>
      <c r="F685" s="44" t="str">
        <f aca="false">IF(A685="","",MONTH(A685))</f>
        <v/>
      </c>
      <c r="G685" s="44" t="str">
        <f aca="false">IF(A685="","",YEAR(A685))</f>
        <v/>
      </c>
      <c r="H685" s="42"/>
    </row>
    <row r="686" customFormat="false" ht="15" hidden="false" customHeight="false" outlineLevel="0" collapsed="false">
      <c r="A686" s="41"/>
      <c r="B686" s="42"/>
      <c r="C686" s="42"/>
      <c r="D686" s="43"/>
      <c r="E686" s="44" t="str">
        <f aca="false">IF(C686="","",IF(COUNTIF(הגדרות!$A$5:$A$8,C686)&gt;0,"הכנסה","הוצאה"))</f>
        <v/>
      </c>
      <c r="F686" s="44" t="str">
        <f aca="false">IF(A686="","",MONTH(A686))</f>
        <v/>
      </c>
      <c r="G686" s="44" t="str">
        <f aca="false">IF(A686="","",YEAR(A686))</f>
        <v/>
      </c>
      <c r="H686" s="42"/>
    </row>
    <row r="687" customFormat="false" ht="15" hidden="false" customHeight="false" outlineLevel="0" collapsed="false">
      <c r="A687" s="41"/>
      <c r="B687" s="42"/>
      <c r="C687" s="42"/>
      <c r="D687" s="43"/>
      <c r="E687" s="44" t="str">
        <f aca="false">IF(C687="","",IF(COUNTIF(הגדרות!$A$5:$A$8,C687)&gt;0,"הכנסה","הוצאה"))</f>
        <v/>
      </c>
      <c r="F687" s="44" t="str">
        <f aca="false">IF(A687="","",MONTH(A687))</f>
        <v/>
      </c>
      <c r="G687" s="44" t="str">
        <f aca="false">IF(A687="","",YEAR(A687))</f>
        <v/>
      </c>
      <c r="H687" s="42"/>
    </row>
    <row r="688" customFormat="false" ht="15" hidden="false" customHeight="false" outlineLevel="0" collapsed="false">
      <c r="A688" s="41"/>
      <c r="B688" s="42"/>
      <c r="C688" s="42"/>
      <c r="D688" s="43"/>
      <c r="E688" s="44" t="str">
        <f aca="false">IF(C688="","",IF(COUNTIF(הגדרות!$A$5:$A$8,C688)&gt;0,"הכנסה","הוצאה"))</f>
        <v/>
      </c>
      <c r="F688" s="44" t="str">
        <f aca="false">IF(A688="","",MONTH(A688))</f>
        <v/>
      </c>
      <c r="G688" s="44" t="str">
        <f aca="false">IF(A688="","",YEAR(A688))</f>
        <v/>
      </c>
      <c r="H688" s="42"/>
    </row>
    <row r="689" customFormat="false" ht="15" hidden="false" customHeight="false" outlineLevel="0" collapsed="false">
      <c r="A689" s="41"/>
      <c r="B689" s="42"/>
      <c r="C689" s="42"/>
      <c r="D689" s="43"/>
      <c r="E689" s="44" t="str">
        <f aca="false">IF(C689="","",IF(COUNTIF(הגדרות!$A$5:$A$8,C689)&gt;0,"הכנסה","הוצאה"))</f>
        <v/>
      </c>
      <c r="F689" s="44" t="str">
        <f aca="false">IF(A689="","",MONTH(A689))</f>
        <v/>
      </c>
      <c r="G689" s="44" t="str">
        <f aca="false">IF(A689="","",YEAR(A689))</f>
        <v/>
      </c>
      <c r="H689" s="42"/>
    </row>
    <row r="690" customFormat="false" ht="15" hidden="false" customHeight="false" outlineLevel="0" collapsed="false">
      <c r="A690" s="41"/>
      <c r="B690" s="42"/>
      <c r="C690" s="42"/>
      <c r="D690" s="43"/>
      <c r="E690" s="44" t="str">
        <f aca="false">IF(C690="","",IF(COUNTIF(הגדרות!$A$5:$A$8,C690)&gt;0,"הכנסה","הוצאה"))</f>
        <v/>
      </c>
      <c r="F690" s="44" t="str">
        <f aca="false">IF(A690="","",MONTH(A690))</f>
        <v/>
      </c>
      <c r="G690" s="44" t="str">
        <f aca="false">IF(A690="","",YEAR(A690))</f>
        <v/>
      </c>
      <c r="H690" s="42"/>
    </row>
    <row r="691" customFormat="false" ht="15" hidden="false" customHeight="false" outlineLevel="0" collapsed="false">
      <c r="A691" s="41"/>
      <c r="B691" s="42"/>
      <c r="C691" s="42"/>
      <c r="D691" s="43"/>
      <c r="E691" s="44" t="str">
        <f aca="false">IF(C691="","",IF(COUNTIF(הגדרות!$A$5:$A$8,C691)&gt;0,"הכנסה","הוצאה"))</f>
        <v/>
      </c>
      <c r="F691" s="44" t="str">
        <f aca="false">IF(A691="","",MONTH(A691))</f>
        <v/>
      </c>
      <c r="G691" s="44" t="str">
        <f aca="false">IF(A691="","",YEAR(A691))</f>
        <v/>
      </c>
      <c r="H691" s="42"/>
    </row>
    <row r="692" customFormat="false" ht="15" hidden="false" customHeight="false" outlineLevel="0" collapsed="false">
      <c r="A692" s="41"/>
      <c r="B692" s="42"/>
      <c r="C692" s="42"/>
      <c r="D692" s="43"/>
      <c r="E692" s="44" t="str">
        <f aca="false">IF(C692="","",IF(COUNTIF(הגדרות!$A$5:$A$8,C692)&gt;0,"הכנסה","הוצאה"))</f>
        <v/>
      </c>
      <c r="F692" s="44" t="str">
        <f aca="false">IF(A692="","",MONTH(A692))</f>
        <v/>
      </c>
      <c r="G692" s="44" t="str">
        <f aca="false">IF(A692="","",YEAR(A692))</f>
        <v/>
      </c>
      <c r="H692" s="42"/>
    </row>
    <row r="693" customFormat="false" ht="15" hidden="false" customHeight="false" outlineLevel="0" collapsed="false">
      <c r="A693" s="41"/>
      <c r="B693" s="42"/>
      <c r="C693" s="42"/>
      <c r="D693" s="43"/>
      <c r="E693" s="44" t="str">
        <f aca="false">IF(C693="","",IF(COUNTIF(הגדרות!$A$5:$A$8,C693)&gt;0,"הכנסה","הוצאה"))</f>
        <v/>
      </c>
      <c r="F693" s="44" t="str">
        <f aca="false">IF(A693="","",MONTH(A693))</f>
        <v/>
      </c>
      <c r="G693" s="44" t="str">
        <f aca="false">IF(A693="","",YEAR(A693))</f>
        <v/>
      </c>
      <c r="H693" s="42"/>
    </row>
    <row r="694" customFormat="false" ht="15" hidden="false" customHeight="false" outlineLevel="0" collapsed="false">
      <c r="A694" s="41"/>
      <c r="B694" s="42"/>
      <c r="C694" s="42"/>
      <c r="D694" s="43"/>
      <c r="E694" s="44" t="str">
        <f aca="false">IF(C694="","",IF(COUNTIF(הגדרות!$A$5:$A$8,C694)&gt;0,"הכנסה","הוצאה"))</f>
        <v/>
      </c>
      <c r="F694" s="44" t="str">
        <f aca="false">IF(A694="","",MONTH(A694))</f>
        <v/>
      </c>
      <c r="G694" s="44" t="str">
        <f aca="false">IF(A694="","",YEAR(A694))</f>
        <v/>
      </c>
      <c r="H694" s="42"/>
    </row>
    <row r="695" customFormat="false" ht="15" hidden="false" customHeight="false" outlineLevel="0" collapsed="false">
      <c r="A695" s="41"/>
      <c r="B695" s="42"/>
      <c r="C695" s="42"/>
      <c r="D695" s="43"/>
      <c r="E695" s="44" t="str">
        <f aca="false">IF(C695="","",IF(COUNTIF(הגדרות!$A$5:$A$8,C695)&gt;0,"הכנסה","הוצאה"))</f>
        <v/>
      </c>
      <c r="F695" s="44" t="str">
        <f aca="false">IF(A695="","",MONTH(A695))</f>
        <v/>
      </c>
      <c r="G695" s="44" t="str">
        <f aca="false">IF(A695="","",YEAR(A695))</f>
        <v/>
      </c>
      <c r="H695" s="42"/>
    </row>
    <row r="696" customFormat="false" ht="15" hidden="false" customHeight="false" outlineLevel="0" collapsed="false">
      <c r="A696" s="41"/>
      <c r="B696" s="42"/>
      <c r="C696" s="42"/>
      <c r="D696" s="43"/>
      <c r="E696" s="44" t="str">
        <f aca="false">IF(C696="","",IF(COUNTIF(הגדרות!$A$5:$A$8,C696)&gt;0,"הכנסה","הוצאה"))</f>
        <v/>
      </c>
      <c r="F696" s="44" t="str">
        <f aca="false">IF(A696="","",MONTH(A696))</f>
        <v/>
      </c>
      <c r="G696" s="44" t="str">
        <f aca="false">IF(A696="","",YEAR(A696))</f>
        <v/>
      </c>
      <c r="H696" s="42"/>
    </row>
    <row r="697" customFormat="false" ht="15" hidden="false" customHeight="false" outlineLevel="0" collapsed="false">
      <c r="A697" s="41"/>
      <c r="B697" s="42"/>
      <c r="C697" s="42"/>
      <c r="D697" s="43"/>
      <c r="E697" s="44" t="str">
        <f aca="false">IF(C697="","",IF(COUNTIF(הגדרות!$A$5:$A$8,C697)&gt;0,"הכנסה","הוצאה"))</f>
        <v/>
      </c>
      <c r="F697" s="44" t="str">
        <f aca="false">IF(A697="","",MONTH(A697))</f>
        <v/>
      </c>
      <c r="G697" s="44" t="str">
        <f aca="false">IF(A697="","",YEAR(A697))</f>
        <v/>
      </c>
      <c r="H697" s="42"/>
    </row>
    <row r="698" customFormat="false" ht="15" hidden="false" customHeight="false" outlineLevel="0" collapsed="false">
      <c r="A698" s="41"/>
      <c r="B698" s="42"/>
      <c r="C698" s="42"/>
      <c r="D698" s="43"/>
      <c r="E698" s="44" t="str">
        <f aca="false">IF(C698="","",IF(COUNTIF(הגדרות!$A$5:$A$8,C698)&gt;0,"הכנסה","הוצאה"))</f>
        <v/>
      </c>
      <c r="F698" s="44" t="str">
        <f aca="false">IF(A698="","",MONTH(A698))</f>
        <v/>
      </c>
      <c r="G698" s="44" t="str">
        <f aca="false">IF(A698="","",YEAR(A698))</f>
        <v/>
      </c>
      <c r="H698" s="42"/>
    </row>
    <row r="699" customFormat="false" ht="15" hidden="false" customHeight="false" outlineLevel="0" collapsed="false">
      <c r="A699" s="41"/>
      <c r="B699" s="42"/>
      <c r="C699" s="42"/>
      <c r="D699" s="43"/>
      <c r="E699" s="44" t="str">
        <f aca="false">IF(C699="","",IF(COUNTIF(הגדרות!$A$5:$A$8,C699)&gt;0,"הכנסה","הוצאה"))</f>
        <v/>
      </c>
      <c r="F699" s="44" t="str">
        <f aca="false">IF(A699="","",MONTH(A699))</f>
        <v/>
      </c>
      <c r="G699" s="44" t="str">
        <f aca="false">IF(A699="","",YEAR(A699))</f>
        <v/>
      </c>
      <c r="H699" s="42"/>
    </row>
    <row r="700" customFormat="false" ht="15" hidden="false" customHeight="false" outlineLevel="0" collapsed="false">
      <c r="A700" s="41"/>
      <c r="B700" s="42"/>
      <c r="C700" s="42"/>
      <c r="D700" s="43"/>
      <c r="E700" s="44" t="str">
        <f aca="false">IF(C700="","",IF(COUNTIF(הגדרות!$A$5:$A$8,C700)&gt;0,"הכנסה","הוצאה"))</f>
        <v/>
      </c>
      <c r="F700" s="44" t="str">
        <f aca="false">IF(A700="","",MONTH(A700))</f>
        <v/>
      </c>
      <c r="G700" s="44" t="str">
        <f aca="false">IF(A700="","",YEAR(A700))</f>
        <v/>
      </c>
      <c r="H700" s="42"/>
    </row>
    <row r="701" customFormat="false" ht="15" hidden="false" customHeight="false" outlineLevel="0" collapsed="false">
      <c r="A701" s="41"/>
      <c r="B701" s="42"/>
      <c r="C701" s="42"/>
      <c r="D701" s="43"/>
      <c r="E701" s="44" t="str">
        <f aca="false">IF(C701="","",IF(COUNTIF(הגדרות!$A$5:$A$8,C701)&gt;0,"הכנסה","הוצאה"))</f>
        <v/>
      </c>
      <c r="F701" s="44" t="str">
        <f aca="false">IF(A701="","",MONTH(A701))</f>
        <v/>
      </c>
      <c r="G701" s="44" t="str">
        <f aca="false">IF(A701="","",YEAR(A701))</f>
        <v/>
      </c>
      <c r="H701" s="42"/>
    </row>
    <row r="702" customFormat="false" ht="15" hidden="false" customHeight="false" outlineLevel="0" collapsed="false">
      <c r="A702" s="41"/>
      <c r="B702" s="42"/>
      <c r="C702" s="42"/>
      <c r="D702" s="43"/>
      <c r="E702" s="44" t="str">
        <f aca="false">IF(C702="","",IF(COUNTIF(הגדרות!$A$5:$A$8,C702)&gt;0,"הכנסה","הוצאה"))</f>
        <v/>
      </c>
      <c r="F702" s="44" t="str">
        <f aca="false">IF(A702="","",MONTH(A702))</f>
        <v/>
      </c>
      <c r="G702" s="44" t="str">
        <f aca="false">IF(A702="","",YEAR(A702))</f>
        <v/>
      </c>
      <c r="H702" s="42"/>
    </row>
    <row r="703" customFormat="false" ht="15" hidden="false" customHeight="false" outlineLevel="0" collapsed="false">
      <c r="A703" s="41"/>
      <c r="B703" s="42"/>
      <c r="C703" s="42"/>
      <c r="D703" s="43"/>
      <c r="E703" s="44" t="str">
        <f aca="false">IF(C703="","",IF(COUNTIF(הגדרות!$A$5:$A$8,C703)&gt;0,"הכנסה","הוצאה"))</f>
        <v/>
      </c>
      <c r="F703" s="44" t="str">
        <f aca="false">IF(A703="","",MONTH(A703))</f>
        <v/>
      </c>
      <c r="G703" s="44" t="str">
        <f aca="false">IF(A703="","",YEAR(A703))</f>
        <v/>
      </c>
      <c r="H703" s="42"/>
    </row>
    <row r="704" customFormat="false" ht="15" hidden="false" customHeight="false" outlineLevel="0" collapsed="false">
      <c r="A704" s="41"/>
      <c r="B704" s="42"/>
      <c r="C704" s="42"/>
      <c r="D704" s="43"/>
      <c r="E704" s="44" t="str">
        <f aca="false">IF(C704="","",IF(COUNTIF(הגדרות!$A$5:$A$8,C704)&gt;0,"הכנסה","הוצאה"))</f>
        <v/>
      </c>
      <c r="F704" s="44" t="str">
        <f aca="false">IF(A704="","",MONTH(A704))</f>
        <v/>
      </c>
      <c r="G704" s="44" t="str">
        <f aca="false">IF(A704="","",YEAR(A704))</f>
        <v/>
      </c>
      <c r="H704" s="42"/>
    </row>
    <row r="705" customFormat="false" ht="15" hidden="false" customHeight="false" outlineLevel="0" collapsed="false">
      <c r="A705" s="41"/>
      <c r="B705" s="42"/>
      <c r="C705" s="42"/>
      <c r="D705" s="43"/>
      <c r="E705" s="44" t="str">
        <f aca="false">IF(C705="","",IF(COUNTIF(הגדרות!$A$5:$A$8,C705)&gt;0,"הכנסה","הוצאה"))</f>
        <v/>
      </c>
      <c r="F705" s="44" t="str">
        <f aca="false">IF(A705="","",MONTH(A705))</f>
        <v/>
      </c>
      <c r="G705" s="44" t="str">
        <f aca="false">IF(A705="","",YEAR(A705))</f>
        <v/>
      </c>
      <c r="H705" s="42"/>
    </row>
    <row r="706" customFormat="false" ht="15" hidden="false" customHeight="false" outlineLevel="0" collapsed="false">
      <c r="A706" s="41"/>
      <c r="B706" s="42"/>
      <c r="C706" s="42"/>
      <c r="D706" s="43"/>
      <c r="E706" s="44" t="str">
        <f aca="false">IF(C706="","",IF(COUNTIF(הגדרות!$A$5:$A$8,C706)&gt;0,"הכנסה","הוצאה"))</f>
        <v/>
      </c>
      <c r="F706" s="44" t="str">
        <f aca="false">IF(A706="","",MONTH(A706))</f>
        <v/>
      </c>
      <c r="G706" s="44" t="str">
        <f aca="false">IF(A706="","",YEAR(A706))</f>
        <v/>
      </c>
      <c r="H706" s="42"/>
    </row>
    <row r="707" customFormat="false" ht="15" hidden="false" customHeight="false" outlineLevel="0" collapsed="false">
      <c r="A707" s="41"/>
      <c r="B707" s="42"/>
      <c r="C707" s="42"/>
      <c r="D707" s="43"/>
      <c r="E707" s="44" t="str">
        <f aca="false">IF(C707="","",IF(COUNTIF(הגדרות!$A$5:$A$8,C707)&gt;0,"הכנסה","הוצאה"))</f>
        <v/>
      </c>
      <c r="F707" s="44" t="str">
        <f aca="false">IF(A707="","",MONTH(A707))</f>
        <v/>
      </c>
      <c r="G707" s="44" t="str">
        <f aca="false">IF(A707="","",YEAR(A707))</f>
        <v/>
      </c>
      <c r="H707" s="42"/>
    </row>
    <row r="708" customFormat="false" ht="15" hidden="false" customHeight="false" outlineLevel="0" collapsed="false">
      <c r="A708" s="41"/>
      <c r="B708" s="42"/>
      <c r="C708" s="42"/>
      <c r="D708" s="43"/>
      <c r="E708" s="44" t="str">
        <f aca="false">IF(C708="","",IF(COUNTIF(הגדרות!$A$5:$A$8,C708)&gt;0,"הכנסה","הוצאה"))</f>
        <v/>
      </c>
      <c r="F708" s="44" t="str">
        <f aca="false">IF(A708="","",MONTH(A708))</f>
        <v/>
      </c>
      <c r="G708" s="44" t="str">
        <f aca="false">IF(A708="","",YEAR(A708))</f>
        <v/>
      </c>
      <c r="H708" s="42"/>
    </row>
    <row r="709" customFormat="false" ht="15" hidden="false" customHeight="false" outlineLevel="0" collapsed="false">
      <c r="A709" s="41"/>
      <c r="B709" s="42"/>
      <c r="C709" s="42"/>
      <c r="D709" s="43"/>
      <c r="E709" s="44" t="str">
        <f aca="false">IF(C709="","",IF(COUNTIF(הגדרות!$A$5:$A$8,C709)&gt;0,"הכנסה","הוצאה"))</f>
        <v/>
      </c>
      <c r="F709" s="44" t="str">
        <f aca="false">IF(A709="","",MONTH(A709))</f>
        <v/>
      </c>
      <c r="G709" s="44" t="str">
        <f aca="false">IF(A709="","",YEAR(A709))</f>
        <v/>
      </c>
      <c r="H709" s="42"/>
    </row>
    <row r="710" customFormat="false" ht="15" hidden="false" customHeight="false" outlineLevel="0" collapsed="false">
      <c r="A710" s="41"/>
      <c r="B710" s="42"/>
      <c r="C710" s="42"/>
      <c r="D710" s="43"/>
      <c r="E710" s="44" t="str">
        <f aca="false">IF(C710="","",IF(COUNTIF(הגדרות!$A$5:$A$8,C710)&gt;0,"הכנסה","הוצאה"))</f>
        <v/>
      </c>
      <c r="F710" s="44" t="str">
        <f aca="false">IF(A710="","",MONTH(A710))</f>
        <v/>
      </c>
      <c r="G710" s="44" t="str">
        <f aca="false">IF(A710="","",YEAR(A710))</f>
        <v/>
      </c>
      <c r="H710" s="42"/>
    </row>
    <row r="711" customFormat="false" ht="15" hidden="false" customHeight="false" outlineLevel="0" collapsed="false">
      <c r="A711" s="41"/>
      <c r="B711" s="42"/>
      <c r="C711" s="42"/>
      <c r="D711" s="43"/>
      <c r="E711" s="44" t="str">
        <f aca="false">IF(C711="","",IF(COUNTIF(הגדרות!$A$5:$A$8,C711)&gt;0,"הכנסה","הוצאה"))</f>
        <v/>
      </c>
      <c r="F711" s="44" t="str">
        <f aca="false">IF(A711="","",MONTH(A711))</f>
        <v/>
      </c>
      <c r="G711" s="44" t="str">
        <f aca="false">IF(A711="","",YEAR(A711))</f>
        <v/>
      </c>
      <c r="H711" s="42"/>
    </row>
    <row r="712" customFormat="false" ht="15" hidden="false" customHeight="false" outlineLevel="0" collapsed="false">
      <c r="A712" s="41"/>
      <c r="B712" s="42"/>
      <c r="C712" s="42"/>
      <c r="D712" s="43"/>
      <c r="E712" s="44" t="str">
        <f aca="false">IF(C712="","",IF(COUNTIF(הגדרות!$A$5:$A$8,C712)&gt;0,"הכנסה","הוצאה"))</f>
        <v/>
      </c>
      <c r="F712" s="44" t="str">
        <f aca="false">IF(A712="","",MONTH(A712))</f>
        <v/>
      </c>
      <c r="G712" s="44" t="str">
        <f aca="false">IF(A712="","",YEAR(A712))</f>
        <v/>
      </c>
      <c r="H712" s="42"/>
    </row>
    <row r="713" customFormat="false" ht="15" hidden="false" customHeight="false" outlineLevel="0" collapsed="false">
      <c r="A713" s="41"/>
      <c r="B713" s="42"/>
      <c r="C713" s="42"/>
      <c r="D713" s="43"/>
      <c r="E713" s="44" t="str">
        <f aca="false">IF(C713="","",IF(COUNTIF(הגדרות!$A$5:$A$8,C713)&gt;0,"הכנסה","הוצאה"))</f>
        <v/>
      </c>
      <c r="F713" s="44" t="str">
        <f aca="false">IF(A713="","",MONTH(A713))</f>
        <v/>
      </c>
      <c r="G713" s="44" t="str">
        <f aca="false">IF(A713="","",YEAR(A713))</f>
        <v/>
      </c>
      <c r="H713" s="42"/>
    </row>
    <row r="714" customFormat="false" ht="15" hidden="false" customHeight="false" outlineLevel="0" collapsed="false">
      <c r="A714" s="41"/>
      <c r="B714" s="42"/>
      <c r="C714" s="42"/>
      <c r="D714" s="43"/>
      <c r="E714" s="44" t="str">
        <f aca="false">IF(C714="","",IF(COUNTIF(הגדרות!$A$5:$A$8,C714)&gt;0,"הכנסה","הוצאה"))</f>
        <v/>
      </c>
      <c r="F714" s="44" t="str">
        <f aca="false">IF(A714="","",MONTH(A714))</f>
        <v/>
      </c>
      <c r="G714" s="44" t="str">
        <f aca="false">IF(A714="","",YEAR(A714))</f>
        <v/>
      </c>
      <c r="H714" s="42"/>
    </row>
    <row r="715" customFormat="false" ht="15" hidden="false" customHeight="false" outlineLevel="0" collapsed="false">
      <c r="A715" s="41"/>
      <c r="B715" s="42"/>
      <c r="C715" s="42"/>
      <c r="D715" s="43"/>
      <c r="E715" s="44" t="str">
        <f aca="false">IF(C715="","",IF(COUNTIF(הגדרות!$A$5:$A$8,C715)&gt;0,"הכנסה","הוצאה"))</f>
        <v/>
      </c>
      <c r="F715" s="44" t="str">
        <f aca="false">IF(A715="","",MONTH(A715))</f>
        <v/>
      </c>
      <c r="G715" s="44" t="str">
        <f aca="false">IF(A715="","",YEAR(A715))</f>
        <v/>
      </c>
      <c r="H715" s="42"/>
    </row>
    <row r="716" customFormat="false" ht="15" hidden="false" customHeight="false" outlineLevel="0" collapsed="false">
      <c r="A716" s="41"/>
      <c r="B716" s="42"/>
      <c r="C716" s="42"/>
      <c r="D716" s="43"/>
      <c r="E716" s="44" t="str">
        <f aca="false">IF(C716="","",IF(COUNTIF(הגדרות!$A$5:$A$8,C716)&gt;0,"הכנסה","הוצאה"))</f>
        <v/>
      </c>
      <c r="F716" s="44" t="str">
        <f aca="false">IF(A716="","",MONTH(A716))</f>
        <v/>
      </c>
      <c r="G716" s="44" t="str">
        <f aca="false">IF(A716="","",YEAR(A716))</f>
        <v/>
      </c>
      <c r="H716" s="42"/>
    </row>
    <row r="717" customFormat="false" ht="15" hidden="false" customHeight="false" outlineLevel="0" collapsed="false">
      <c r="A717" s="41"/>
      <c r="B717" s="42"/>
      <c r="C717" s="42"/>
      <c r="D717" s="43"/>
      <c r="E717" s="44" t="str">
        <f aca="false">IF(C717="","",IF(COUNTIF(הגדרות!$A$5:$A$8,C717)&gt;0,"הכנסה","הוצאה"))</f>
        <v/>
      </c>
      <c r="F717" s="44" t="str">
        <f aca="false">IF(A717="","",MONTH(A717))</f>
        <v/>
      </c>
      <c r="G717" s="44" t="str">
        <f aca="false">IF(A717="","",YEAR(A717))</f>
        <v/>
      </c>
      <c r="H717" s="42"/>
    </row>
    <row r="718" customFormat="false" ht="15" hidden="false" customHeight="false" outlineLevel="0" collapsed="false">
      <c r="A718" s="41"/>
      <c r="B718" s="42"/>
      <c r="C718" s="42"/>
      <c r="D718" s="43"/>
      <c r="E718" s="44" t="str">
        <f aca="false">IF(C718="","",IF(COUNTIF(הגדרות!$A$5:$A$8,C718)&gt;0,"הכנסה","הוצאה"))</f>
        <v/>
      </c>
      <c r="F718" s="44" t="str">
        <f aca="false">IF(A718="","",MONTH(A718))</f>
        <v/>
      </c>
      <c r="G718" s="44" t="str">
        <f aca="false">IF(A718="","",YEAR(A718))</f>
        <v/>
      </c>
      <c r="H718" s="42"/>
    </row>
    <row r="719" customFormat="false" ht="15" hidden="false" customHeight="false" outlineLevel="0" collapsed="false">
      <c r="A719" s="41"/>
      <c r="B719" s="42"/>
      <c r="C719" s="42"/>
      <c r="D719" s="43"/>
      <c r="E719" s="44" t="str">
        <f aca="false">IF(C719="","",IF(COUNTIF(הגדרות!$A$5:$A$8,C719)&gt;0,"הכנסה","הוצאה"))</f>
        <v/>
      </c>
      <c r="F719" s="44" t="str">
        <f aca="false">IF(A719="","",MONTH(A719))</f>
        <v/>
      </c>
      <c r="G719" s="44" t="str">
        <f aca="false">IF(A719="","",YEAR(A719))</f>
        <v/>
      </c>
      <c r="H719" s="42"/>
    </row>
    <row r="720" customFormat="false" ht="15" hidden="false" customHeight="false" outlineLevel="0" collapsed="false">
      <c r="A720" s="41"/>
      <c r="B720" s="42"/>
      <c r="C720" s="42"/>
      <c r="D720" s="43"/>
      <c r="E720" s="44" t="str">
        <f aca="false">IF(C720="","",IF(COUNTIF(הגדרות!$A$5:$A$8,C720)&gt;0,"הכנסה","הוצאה"))</f>
        <v/>
      </c>
      <c r="F720" s="44" t="str">
        <f aca="false">IF(A720="","",MONTH(A720))</f>
        <v/>
      </c>
      <c r="G720" s="44" t="str">
        <f aca="false">IF(A720="","",YEAR(A720))</f>
        <v/>
      </c>
      <c r="H720" s="42"/>
    </row>
    <row r="721" customFormat="false" ht="15" hidden="false" customHeight="false" outlineLevel="0" collapsed="false">
      <c r="A721" s="41"/>
      <c r="B721" s="42"/>
      <c r="C721" s="42"/>
      <c r="D721" s="43"/>
      <c r="E721" s="44" t="str">
        <f aca="false">IF(C721="","",IF(COUNTIF(הגדרות!$A$5:$A$8,C721)&gt;0,"הכנסה","הוצאה"))</f>
        <v/>
      </c>
      <c r="F721" s="44" t="str">
        <f aca="false">IF(A721="","",MONTH(A721))</f>
        <v/>
      </c>
      <c r="G721" s="44" t="str">
        <f aca="false">IF(A721="","",YEAR(A721))</f>
        <v/>
      </c>
      <c r="H721" s="42"/>
    </row>
    <row r="722" customFormat="false" ht="15" hidden="false" customHeight="false" outlineLevel="0" collapsed="false">
      <c r="A722" s="41"/>
      <c r="B722" s="42"/>
      <c r="C722" s="42"/>
      <c r="D722" s="43"/>
      <c r="E722" s="44" t="str">
        <f aca="false">IF(C722="","",IF(COUNTIF(הגדרות!$A$5:$A$8,C722)&gt;0,"הכנסה","הוצאה"))</f>
        <v/>
      </c>
      <c r="F722" s="44" t="str">
        <f aca="false">IF(A722="","",MONTH(A722))</f>
        <v/>
      </c>
      <c r="G722" s="44" t="str">
        <f aca="false">IF(A722="","",YEAR(A722))</f>
        <v/>
      </c>
      <c r="H722" s="42"/>
    </row>
    <row r="723" customFormat="false" ht="15" hidden="false" customHeight="false" outlineLevel="0" collapsed="false">
      <c r="A723" s="41"/>
      <c r="B723" s="42"/>
      <c r="C723" s="42"/>
      <c r="D723" s="43"/>
      <c r="E723" s="44" t="str">
        <f aca="false">IF(C723="","",IF(COUNTIF(הגדרות!$A$5:$A$8,C723)&gt;0,"הכנסה","הוצאה"))</f>
        <v/>
      </c>
      <c r="F723" s="44" t="str">
        <f aca="false">IF(A723="","",MONTH(A723))</f>
        <v/>
      </c>
      <c r="G723" s="44" t="str">
        <f aca="false">IF(A723="","",YEAR(A723))</f>
        <v/>
      </c>
      <c r="H723" s="42"/>
    </row>
    <row r="724" customFormat="false" ht="15" hidden="false" customHeight="false" outlineLevel="0" collapsed="false">
      <c r="A724" s="41"/>
      <c r="B724" s="42"/>
      <c r="C724" s="42"/>
      <c r="D724" s="43"/>
      <c r="E724" s="44" t="str">
        <f aca="false">IF(C724="","",IF(COUNTIF(הגדרות!$A$5:$A$8,C724)&gt;0,"הכנסה","הוצאה"))</f>
        <v/>
      </c>
      <c r="F724" s="44" t="str">
        <f aca="false">IF(A724="","",MONTH(A724))</f>
        <v/>
      </c>
      <c r="G724" s="44" t="str">
        <f aca="false">IF(A724="","",YEAR(A724))</f>
        <v/>
      </c>
      <c r="H724" s="42"/>
    </row>
    <row r="725" customFormat="false" ht="15" hidden="false" customHeight="false" outlineLevel="0" collapsed="false">
      <c r="A725" s="41"/>
      <c r="B725" s="42"/>
      <c r="C725" s="42"/>
      <c r="D725" s="43"/>
      <c r="E725" s="44" t="str">
        <f aca="false">IF(C725="","",IF(COUNTIF(הגדרות!$A$5:$A$8,C725)&gt;0,"הכנסה","הוצאה"))</f>
        <v/>
      </c>
      <c r="F725" s="44" t="str">
        <f aca="false">IF(A725="","",MONTH(A725))</f>
        <v/>
      </c>
      <c r="G725" s="44" t="str">
        <f aca="false">IF(A725="","",YEAR(A725))</f>
        <v/>
      </c>
      <c r="H725" s="42"/>
    </row>
    <row r="726" customFormat="false" ht="15" hidden="false" customHeight="false" outlineLevel="0" collapsed="false">
      <c r="A726" s="41"/>
      <c r="B726" s="42"/>
      <c r="C726" s="42"/>
      <c r="D726" s="43"/>
      <c r="E726" s="44" t="str">
        <f aca="false">IF(C726="","",IF(COUNTIF(הגדרות!$A$5:$A$8,C726)&gt;0,"הכנסה","הוצאה"))</f>
        <v/>
      </c>
      <c r="F726" s="44" t="str">
        <f aca="false">IF(A726="","",MONTH(A726))</f>
        <v/>
      </c>
      <c r="G726" s="44" t="str">
        <f aca="false">IF(A726="","",YEAR(A726))</f>
        <v/>
      </c>
      <c r="H726" s="42"/>
    </row>
    <row r="727" customFormat="false" ht="15" hidden="false" customHeight="false" outlineLevel="0" collapsed="false">
      <c r="A727" s="41"/>
      <c r="B727" s="42"/>
      <c r="C727" s="42"/>
      <c r="D727" s="43"/>
      <c r="E727" s="44" t="str">
        <f aca="false">IF(C727="","",IF(COUNTIF(הגדרות!$A$5:$A$8,C727)&gt;0,"הכנסה","הוצאה"))</f>
        <v/>
      </c>
      <c r="F727" s="44" t="str">
        <f aca="false">IF(A727="","",MONTH(A727))</f>
        <v/>
      </c>
      <c r="G727" s="44" t="str">
        <f aca="false">IF(A727="","",YEAR(A727))</f>
        <v/>
      </c>
      <c r="H727" s="42"/>
    </row>
    <row r="728" customFormat="false" ht="15" hidden="false" customHeight="false" outlineLevel="0" collapsed="false">
      <c r="A728" s="41"/>
      <c r="B728" s="42"/>
      <c r="C728" s="42"/>
      <c r="D728" s="43"/>
      <c r="E728" s="44" t="str">
        <f aca="false">IF(C728="","",IF(COUNTIF(הגדרות!$A$5:$A$8,C728)&gt;0,"הכנסה","הוצאה"))</f>
        <v/>
      </c>
      <c r="F728" s="44" t="str">
        <f aca="false">IF(A728="","",MONTH(A728))</f>
        <v/>
      </c>
      <c r="G728" s="44" t="str">
        <f aca="false">IF(A728="","",YEAR(A728))</f>
        <v/>
      </c>
      <c r="H728" s="42"/>
    </row>
    <row r="729" customFormat="false" ht="15" hidden="false" customHeight="false" outlineLevel="0" collapsed="false">
      <c r="A729" s="41"/>
      <c r="B729" s="42"/>
      <c r="C729" s="42"/>
      <c r="D729" s="43"/>
      <c r="E729" s="44" t="str">
        <f aca="false">IF(C729="","",IF(COUNTIF(הגדרות!$A$5:$A$8,C729)&gt;0,"הכנסה","הוצאה"))</f>
        <v/>
      </c>
      <c r="F729" s="44" t="str">
        <f aca="false">IF(A729="","",MONTH(A729))</f>
        <v/>
      </c>
      <c r="G729" s="44" t="str">
        <f aca="false">IF(A729="","",YEAR(A729))</f>
        <v/>
      </c>
      <c r="H729" s="42"/>
    </row>
    <row r="730" customFormat="false" ht="15" hidden="false" customHeight="false" outlineLevel="0" collapsed="false">
      <c r="A730" s="41"/>
      <c r="B730" s="42"/>
      <c r="C730" s="42"/>
      <c r="D730" s="43"/>
      <c r="E730" s="44" t="str">
        <f aca="false">IF(C730="","",IF(COUNTIF(הגדרות!$A$5:$A$8,C730)&gt;0,"הכנסה","הוצאה"))</f>
        <v/>
      </c>
      <c r="F730" s="44" t="str">
        <f aca="false">IF(A730="","",MONTH(A730))</f>
        <v/>
      </c>
      <c r="G730" s="44" t="str">
        <f aca="false">IF(A730="","",YEAR(A730))</f>
        <v/>
      </c>
      <c r="H730" s="42"/>
    </row>
    <row r="731" customFormat="false" ht="15" hidden="false" customHeight="false" outlineLevel="0" collapsed="false">
      <c r="A731" s="41"/>
      <c r="B731" s="42"/>
      <c r="C731" s="42"/>
      <c r="D731" s="43"/>
      <c r="E731" s="44" t="str">
        <f aca="false">IF(C731="","",IF(COUNTIF(הגדרות!$A$5:$A$8,C731)&gt;0,"הכנסה","הוצאה"))</f>
        <v/>
      </c>
      <c r="F731" s="44" t="str">
        <f aca="false">IF(A731="","",MONTH(A731))</f>
        <v/>
      </c>
      <c r="G731" s="44" t="str">
        <f aca="false">IF(A731="","",YEAR(A731))</f>
        <v/>
      </c>
      <c r="H731" s="42"/>
    </row>
    <row r="732" customFormat="false" ht="15" hidden="false" customHeight="false" outlineLevel="0" collapsed="false">
      <c r="A732" s="41"/>
      <c r="B732" s="42"/>
      <c r="C732" s="42"/>
      <c r="D732" s="43"/>
      <c r="E732" s="44" t="str">
        <f aca="false">IF(C732="","",IF(COUNTIF(הגדרות!$A$5:$A$8,C732)&gt;0,"הכנסה","הוצאה"))</f>
        <v/>
      </c>
      <c r="F732" s="44" t="str">
        <f aca="false">IF(A732="","",MONTH(A732))</f>
        <v/>
      </c>
      <c r="G732" s="44" t="str">
        <f aca="false">IF(A732="","",YEAR(A732))</f>
        <v/>
      </c>
      <c r="H732" s="42"/>
    </row>
    <row r="733" customFormat="false" ht="15" hidden="false" customHeight="false" outlineLevel="0" collapsed="false">
      <c r="A733" s="41"/>
      <c r="B733" s="42"/>
      <c r="C733" s="42"/>
      <c r="D733" s="43"/>
      <c r="E733" s="44" t="str">
        <f aca="false">IF(C733="","",IF(COUNTIF(הגדרות!$A$5:$A$8,C733)&gt;0,"הכנסה","הוצאה"))</f>
        <v/>
      </c>
      <c r="F733" s="44" t="str">
        <f aca="false">IF(A733="","",MONTH(A733))</f>
        <v/>
      </c>
      <c r="G733" s="44" t="str">
        <f aca="false">IF(A733="","",YEAR(A733))</f>
        <v/>
      </c>
      <c r="H733" s="42"/>
    </row>
    <row r="734" customFormat="false" ht="15" hidden="false" customHeight="false" outlineLevel="0" collapsed="false">
      <c r="A734" s="41"/>
      <c r="B734" s="42"/>
      <c r="C734" s="42"/>
      <c r="D734" s="43"/>
      <c r="E734" s="44" t="str">
        <f aca="false">IF(C734="","",IF(COUNTIF(הגדרות!$A$5:$A$8,C734)&gt;0,"הכנסה","הוצאה"))</f>
        <v/>
      </c>
      <c r="F734" s="44" t="str">
        <f aca="false">IF(A734="","",MONTH(A734))</f>
        <v/>
      </c>
      <c r="G734" s="44" t="str">
        <f aca="false">IF(A734="","",YEAR(A734))</f>
        <v/>
      </c>
      <c r="H734" s="42"/>
    </row>
    <row r="735" customFormat="false" ht="15" hidden="false" customHeight="false" outlineLevel="0" collapsed="false">
      <c r="A735" s="41"/>
      <c r="B735" s="42"/>
      <c r="C735" s="42"/>
      <c r="D735" s="43"/>
      <c r="E735" s="44" t="str">
        <f aca="false">IF(C735="","",IF(COUNTIF(הגדרות!$A$5:$A$8,C735)&gt;0,"הכנסה","הוצאה"))</f>
        <v/>
      </c>
      <c r="F735" s="44" t="str">
        <f aca="false">IF(A735="","",MONTH(A735))</f>
        <v/>
      </c>
      <c r="G735" s="44" t="str">
        <f aca="false">IF(A735="","",YEAR(A735))</f>
        <v/>
      </c>
      <c r="H735" s="42"/>
    </row>
    <row r="736" customFormat="false" ht="15" hidden="false" customHeight="false" outlineLevel="0" collapsed="false">
      <c r="A736" s="41"/>
      <c r="B736" s="42"/>
      <c r="C736" s="42"/>
      <c r="D736" s="43"/>
      <c r="E736" s="44" t="str">
        <f aca="false">IF(C736="","",IF(COUNTIF(הגדרות!$A$5:$A$8,C736)&gt;0,"הכנסה","הוצאה"))</f>
        <v/>
      </c>
      <c r="F736" s="44" t="str">
        <f aca="false">IF(A736="","",MONTH(A736))</f>
        <v/>
      </c>
      <c r="G736" s="44" t="str">
        <f aca="false">IF(A736="","",YEAR(A736))</f>
        <v/>
      </c>
      <c r="H736" s="42"/>
    </row>
    <row r="737" customFormat="false" ht="15" hidden="false" customHeight="false" outlineLevel="0" collapsed="false">
      <c r="A737" s="41"/>
      <c r="B737" s="42"/>
      <c r="C737" s="42"/>
      <c r="D737" s="43"/>
      <c r="E737" s="44" t="str">
        <f aca="false">IF(C737="","",IF(COUNTIF(הגדרות!$A$5:$A$8,C737)&gt;0,"הכנסה","הוצאה"))</f>
        <v/>
      </c>
      <c r="F737" s="44" t="str">
        <f aca="false">IF(A737="","",MONTH(A737))</f>
        <v/>
      </c>
      <c r="G737" s="44" t="str">
        <f aca="false">IF(A737="","",YEAR(A737))</f>
        <v/>
      </c>
      <c r="H737" s="42"/>
    </row>
    <row r="738" customFormat="false" ht="15" hidden="false" customHeight="false" outlineLevel="0" collapsed="false">
      <c r="A738" s="41"/>
      <c r="B738" s="42"/>
      <c r="C738" s="42"/>
      <c r="D738" s="43"/>
      <c r="E738" s="44" t="str">
        <f aca="false">IF(C738="","",IF(COUNTIF(הגדרות!$A$5:$A$8,C738)&gt;0,"הכנסה","הוצאה"))</f>
        <v/>
      </c>
      <c r="F738" s="44" t="str">
        <f aca="false">IF(A738="","",MONTH(A738))</f>
        <v/>
      </c>
      <c r="G738" s="44" t="str">
        <f aca="false">IF(A738="","",YEAR(A738))</f>
        <v/>
      </c>
      <c r="H738" s="42"/>
    </row>
    <row r="739" customFormat="false" ht="15" hidden="false" customHeight="false" outlineLevel="0" collapsed="false">
      <c r="A739" s="41"/>
      <c r="B739" s="42"/>
      <c r="C739" s="42"/>
      <c r="D739" s="43"/>
      <c r="E739" s="44" t="str">
        <f aca="false">IF(C739="","",IF(COUNTIF(הגדרות!$A$5:$A$8,C739)&gt;0,"הכנסה","הוצאה"))</f>
        <v/>
      </c>
      <c r="F739" s="44" t="str">
        <f aca="false">IF(A739="","",MONTH(A739))</f>
        <v/>
      </c>
      <c r="G739" s="44" t="str">
        <f aca="false">IF(A739="","",YEAR(A739))</f>
        <v/>
      </c>
      <c r="H739" s="42"/>
    </row>
    <row r="740" customFormat="false" ht="15" hidden="false" customHeight="false" outlineLevel="0" collapsed="false">
      <c r="A740" s="41"/>
      <c r="B740" s="42"/>
      <c r="C740" s="42"/>
      <c r="D740" s="43"/>
      <c r="E740" s="44" t="str">
        <f aca="false">IF(C740="","",IF(COUNTIF(הגדרות!$A$5:$A$8,C740)&gt;0,"הכנסה","הוצאה"))</f>
        <v/>
      </c>
      <c r="F740" s="44" t="str">
        <f aca="false">IF(A740="","",MONTH(A740))</f>
        <v/>
      </c>
      <c r="G740" s="44" t="str">
        <f aca="false">IF(A740="","",YEAR(A740))</f>
        <v/>
      </c>
      <c r="H740" s="42"/>
    </row>
    <row r="741" customFormat="false" ht="15" hidden="false" customHeight="false" outlineLevel="0" collapsed="false">
      <c r="A741" s="41"/>
      <c r="B741" s="42"/>
      <c r="C741" s="42"/>
      <c r="D741" s="43"/>
      <c r="E741" s="44" t="str">
        <f aca="false">IF(C741="","",IF(COUNTIF(הגדרות!$A$5:$A$8,C741)&gt;0,"הכנסה","הוצאה"))</f>
        <v/>
      </c>
      <c r="F741" s="44" t="str">
        <f aca="false">IF(A741="","",MONTH(A741))</f>
        <v/>
      </c>
      <c r="G741" s="44" t="str">
        <f aca="false">IF(A741="","",YEAR(A741))</f>
        <v/>
      </c>
      <c r="H741" s="42"/>
    </row>
    <row r="742" customFormat="false" ht="15" hidden="false" customHeight="false" outlineLevel="0" collapsed="false">
      <c r="A742" s="41"/>
      <c r="B742" s="42"/>
      <c r="C742" s="42"/>
      <c r="D742" s="43"/>
      <c r="E742" s="44" t="str">
        <f aca="false">IF(C742="","",IF(COUNTIF(הגדרות!$A$5:$A$8,C742)&gt;0,"הכנסה","הוצאה"))</f>
        <v/>
      </c>
      <c r="F742" s="44" t="str">
        <f aca="false">IF(A742="","",MONTH(A742))</f>
        <v/>
      </c>
      <c r="G742" s="44" t="str">
        <f aca="false">IF(A742="","",YEAR(A742))</f>
        <v/>
      </c>
      <c r="H742" s="42"/>
    </row>
    <row r="743" customFormat="false" ht="15" hidden="false" customHeight="false" outlineLevel="0" collapsed="false">
      <c r="A743" s="41"/>
      <c r="B743" s="42"/>
      <c r="C743" s="42"/>
      <c r="D743" s="43"/>
      <c r="E743" s="44" t="str">
        <f aca="false">IF(C743="","",IF(COUNTIF(הגדרות!$A$5:$A$8,C743)&gt;0,"הכנסה","הוצאה"))</f>
        <v/>
      </c>
      <c r="F743" s="44" t="str">
        <f aca="false">IF(A743="","",MONTH(A743))</f>
        <v/>
      </c>
      <c r="G743" s="44" t="str">
        <f aca="false">IF(A743="","",YEAR(A743))</f>
        <v/>
      </c>
      <c r="H743" s="42"/>
    </row>
    <row r="744" customFormat="false" ht="15" hidden="false" customHeight="false" outlineLevel="0" collapsed="false">
      <c r="A744" s="41"/>
      <c r="B744" s="42"/>
      <c r="C744" s="42"/>
      <c r="D744" s="43"/>
      <c r="E744" s="44" t="str">
        <f aca="false">IF(C744="","",IF(COUNTIF(הגדרות!$A$5:$A$8,C744)&gt;0,"הכנסה","הוצאה"))</f>
        <v/>
      </c>
      <c r="F744" s="44" t="str">
        <f aca="false">IF(A744="","",MONTH(A744))</f>
        <v/>
      </c>
      <c r="G744" s="44" t="str">
        <f aca="false">IF(A744="","",YEAR(A744))</f>
        <v/>
      </c>
      <c r="H744" s="42"/>
    </row>
    <row r="745" customFormat="false" ht="15" hidden="false" customHeight="false" outlineLevel="0" collapsed="false">
      <c r="A745" s="41"/>
      <c r="B745" s="42"/>
      <c r="C745" s="42"/>
      <c r="D745" s="43"/>
      <c r="E745" s="44" t="str">
        <f aca="false">IF(C745="","",IF(COUNTIF(הגדרות!$A$5:$A$8,C745)&gt;0,"הכנסה","הוצאה"))</f>
        <v/>
      </c>
      <c r="F745" s="44" t="str">
        <f aca="false">IF(A745="","",MONTH(A745))</f>
        <v/>
      </c>
      <c r="G745" s="44" t="str">
        <f aca="false">IF(A745="","",YEAR(A745))</f>
        <v/>
      </c>
      <c r="H745" s="42"/>
    </row>
    <row r="746" customFormat="false" ht="15" hidden="false" customHeight="false" outlineLevel="0" collapsed="false">
      <c r="A746" s="41"/>
      <c r="B746" s="42"/>
      <c r="C746" s="42"/>
      <c r="D746" s="43"/>
      <c r="E746" s="44" t="str">
        <f aca="false">IF(C746="","",IF(COUNTIF(הגדרות!$A$5:$A$8,C746)&gt;0,"הכנסה","הוצאה"))</f>
        <v/>
      </c>
      <c r="F746" s="44" t="str">
        <f aca="false">IF(A746="","",MONTH(A746))</f>
        <v/>
      </c>
      <c r="G746" s="44" t="str">
        <f aca="false">IF(A746="","",YEAR(A746))</f>
        <v/>
      </c>
      <c r="H746" s="42"/>
    </row>
    <row r="747" customFormat="false" ht="15" hidden="false" customHeight="false" outlineLevel="0" collapsed="false">
      <c r="A747" s="41"/>
      <c r="B747" s="42"/>
      <c r="C747" s="42"/>
      <c r="D747" s="43"/>
      <c r="E747" s="44" t="str">
        <f aca="false">IF(C747="","",IF(COUNTIF(הגדרות!$A$5:$A$8,C747)&gt;0,"הכנסה","הוצאה"))</f>
        <v/>
      </c>
      <c r="F747" s="44" t="str">
        <f aca="false">IF(A747="","",MONTH(A747))</f>
        <v/>
      </c>
      <c r="G747" s="44" t="str">
        <f aca="false">IF(A747="","",YEAR(A747))</f>
        <v/>
      </c>
      <c r="H747" s="42"/>
    </row>
    <row r="748" customFormat="false" ht="15" hidden="false" customHeight="false" outlineLevel="0" collapsed="false">
      <c r="A748" s="41"/>
      <c r="B748" s="42"/>
      <c r="C748" s="42"/>
      <c r="D748" s="43"/>
      <c r="E748" s="44" t="str">
        <f aca="false">IF(C748="","",IF(COUNTIF(הגדרות!$A$5:$A$8,C748)&gt;0,"הכנסה","הוצאה"))</f>
        <v/>
      </c>
      <c r="F748" s="44" t="str">
        <f aca="false">IF(A748="","",MONTH(A748))</f>
        <v/>
      </c>
      <c r="G748" s="44" t="str">
        <f aca="false">IF(A748="","",YEAR(A748))</f>
        <v/>
      </c>
      <c r="H748" s="42"/>
    </row>
    <row r="749" customFormat="false" ht="15" hidden="false" customHeight="false" outlineLevel="0" collapsed="false">
      <c r="A749" s="41"/>
      <c r="B749" s="42"/>
      <c r="C749" s="42"/>
      <c r="D749" s="43"/>
      <c r="E749" s="44" t="str">
        <f aca="false">IF(C749="","",IF(COUNTIF(הגדרות!$A$5:$A$8,C749)&gt;0,"הכנסה","הוצאה"))</f>
        <v/>
      </c>
      <c r="F749" s="44" t="str">
        <f aca="false">IF(A749="","",MONTH(A749))</f>
        <v/>
      </c>
      <c r="G749" s="44" t="str">
        <f aca="false">IF(A749="","",YEAR(A749))</f>
        <v/>
      </c>
      <c r="H749" s="42"/>
    </row>
    <row r="750" customFormat="false" ht="15" hidden="false" customHeight="false" outlineLevel="0" collapsed="false">
      <c r="A750" s="41"/>
      <c r="B750" s="42"/>
      <c r="C750" s="42"/>
      <c r="D750" s="43"/>
      <c r="E750" s="44" t="str">
        <f aca="false">IF(C750="","",IF(COUNTIF(הגדרות!$A$5:$A$8,C750)&gt;0,"הכנסה","הוצאה"))</f>
        <v/>
      </c>
      <c r="F750" s="44" t="str">
        <f aca="false">IF(A750="","",MONTH(A750))</f>
        <v/>
      </c>
      <c r="G750" s="44" t="str">
        <f aca="false">IF(A750="","",YEAR(A750))</f>
        <v/>
      </c>
      <c r="H750" s="42"/>
    </row>
    <row r="751" customFormat="false" ht="15" hidden="false" customHeight="false" outlineLevel="0" collapsed="false">
      <c r="A751" s="41"/>
      <c r="B751" s="42"/>
      <c r="C751" s="42"/>
      <c r="D751" s="43"/>
      <c r="E751" s="44" t="str">
        <f aca="false">IF(C751="","",IF(COUNTIF(הגדרות!$A$5:$A$8,C751)&gt;0,"הכנסה","הוצאה"))</f>
        <v/>
      </c>
      <c r="F751" s="44" t="str">
        <f aca="false">IF(A751="","",MONTH(A751))</f>
        <v/>
      </c>
      <c r="G751" s="44" t="str">
        <f aca="false">IF(A751="","",YEAR(A751))</f>
        <v/>
      </c>
      <c r="H751" s="42"/>
    </row>
    <row r="752" customFormat="false" ht="15" hidden="false" customHeight="false" outlineLevel="0" collapsed="false">
      <c r="A752" s="41"/>
      <c r="B752" s="42"/>
      <c r="C752" s="42"/>
      <c r="D752" s="43"/>
      <c r="E752" s="44" t="str">
        <f aca="false">IF(C752="","",IF(COUNTIF(הגדרות!$A$5:$A$8,C752)&gt;0,"הכנסה","הוצאה"))</f>
        <v/>
      </c>
      <c r="F752" s="44" t="str">
        <f aca="false">IF(A752="","",MONTH(A752))</f>
        <v/>
      </c>
      <c r="G752" s="44" t="str">
        <f aca="false">IF(A752="","",YEAR(A752))</f>
        <v/>
      </c>
      <c r="H752" s="42"/>
    </row>
    <row r="753" customFormat="false" ht="15" hidden="false" customHeight="false" outlineLevel="0" collapsed="false">
      <c r="A753" s="41"/>
      <c r="B753" s="42"/>
      <c r="C753" s="42"/>
      <c r="D753" s="43"/>
      <c r="E753" s="44" t="str">
        <f aca="false">IF(C753="","",IF(COUNTIF(הגדרות!$A$5:$A$8,C753)&gt;0,"הכנסה","הוצאה"))</f>
        <v/>
      </c>
      <c r="F753" s="44" t="str">
        <f aca="false">IF(A753="","",MONTH(A753))</f>
        <v/>
      </c>
      <c r="G753" s="44" t="str">
        <f aca="false">IF(A753="","",YEAR(A753))</f>
        <v/>
      </c>
      <c r="H753" s="42"/>
    </row>
    <row r="754" customFormat="false" ht="15" hidden="false" customHeight="false" outlineLevel="0" collapsed="false">
      <c r="A754" s="41"/>
      <c r="B754" s="42"/>
      <c r="C754" s="42"/>
      <c r="D754" s="43"/>
      <c r="E754" s="44" t="str">
        <f aca="false">IF(C754="","",IF(COUNTIF(הגדרות!$A$5:$A$8,C754)&gt;0,"הכנסה","הוצאה"))</f>
        <v/>
      </c>
      <c r="F754" s="44" t="str">
        <f aca="false">IF(A754="","",MONTH(A754))</f>
        <v/>
      </c>
      <c r="G754" s="44" t="str">
        <f aca="false">IF(A754="","",YEAR(A754))</f>
        <v/>
      </c>
      <c r="H754" s="42"/>
    </row>
    <row r="755" customFormat="false" ht="15" hidden="false" customHeight="false" outlineLevel="0" collapsed="false">
      <c r="A755" s="41"/>
      <c r="B755" s="42"/>
      <c r="C755" s="42"/>
      <c r="D755" s="43"/>
      <c r="E755" s="44" t="str">
        <f aca="false">IF(C755="","",IF(COUNTIF(הגדרות!$A$5:$A$8,C755)&gt;0,"הכנסה","הוצאה"))</f>
        <v/>
      </c>
      <c r="F755" s="44" t="str">
        <f aca="false">IF(A755="","",MONTH(A755))</f>
        <v/>
      </c>
      <c r="G755" s="44" t="str">
        <f aca="false">IF(A755="","",YEAR(A755))</f>
        <v/>
      </c>
      <c r="H755" s="42"/>
    </row>
    <row r="756" customFormat="false" ht="15" hidden="false" customHeight="false" outlineLevel="0" collapsed="false">
      <c r="A756" s="41"/>
      <c r="B756" s="42"/>
      <c r="C756" s="42"/>
      <c r="D756" s="43"/>
      <c r="E756" s="44" t="str">
        <f aca="false">IF(C756="","",IF(COUNTIF(הגדרות!$A$5:$A$8,C756)&gt;0,"הכנסה","הוצאה"))</f>
        <v/>
      </c>
      <c r="F756" s="44" t="str">
        <f aca="false">IF(A756="","",MONTH(A756))</f>
        <v/>
      </c>
      <c r="G756" s="44" t="str">
        <f aca="false">IF(A756="","",YEAR(A756))</f>
        <v/>
      </c>
      <c r="H756" s="42"/>
    </row>
    <row r="757" customFormat="false" ht="15" hidden="false" customHeight="false" outlineLevel="0" collapsed="false">
      <c r="A757" s="41"/>
      <c r="B757" s="42"/>
      <c r="C757" s="42"/>
      <c r="D757" s="43"/>
      <c r="E757" s="44" t="str">
        <f aca="false">IF(C757="","",IF(COUNTIF(הגדרות!$A$5:$A$8,C757)&gt;0,"הכנסה","הוצאה"))</f>
        <v/>
      </c>
      <c r="F757" s="44" t="str">
        <f aca="false">IF(A757="","",MONTH(A757))</f>
        <v/>
      </c>
      <c r="G757" s="44" t="str">
        <f aca="false">IF(A757="","",YEAR(A757))</f>
        <v/>
      </c>
      <c r="H757" s="42"/>
    </row>
    <row r="758" customFormat="false" ht="15" hidden="false" customHeight="false" outlineLevel="0" collapsed="false">
      <c r="A758" s="41"/>
      <c r="B758" s="42"/>
      <c r="C758" s="42"/>
      <c r="D758" s="43"/>
      <c r="E758" s="44" t="str">
        <f aca="false">IF(C758="","",IF(COUNTIF(הגדרות!$A$5:$A$8,C758)&gt;0,"הכנסה","הוצאה"))</f>
        <v/>
      </c>
      <c r="F758" s="44" t="str">
        <f aca="false">IF(A758="","",MONTH(A758))</f>
        <v/>
      </c>
      <c r="G758" s="44" t="str">
        <f aca="false">IF(A758="","",YEAR(A758))</f>
        <v/>
      </c>
      <c r="H758" s="42"/>
    </row>
    <row r="759" customFormat="false" ht="15" hidden="false" customHeight="false" outlineLevel="0" collapsed="false">
      <c r="A759" s="41"/>
      <c r="B759" s="42"/>
      <c r="C759" s="42"/>
      <c r="D759" s="43"/>
      <c r="E759" s="44" t="str">
        <f aca="false">IF(C759="","",IF(COUNTIF(הגדרות!$A$5:$A$8,C759)&gt;0,"הכנסה","הוצאה"))</f>
        <v/>
      </c>
      <c r="F759" s="44" t="str">
        <f aca="false">IF(A759="","",MONTH(A759))</f>
        <v/>
      </c>
      <c r="G759" s="44" t="str">
        <f aca="false">IF(A759="","",YEAR(A759))</f>
        <v/>
      </c>
      <c r="H759" s="42"/>
    </row>
    <row r="760" customFormat="false" ht="15" hidden="false" customHeight="false" outlineLevel="0" collapsed="false">
      <c r="A760" s="41"/>
      <c r="B760" s="42"/>
      <c r="C760" s="42"/>
      <c r="D760" s="43"/>
      <c r="E760" s="44" t="str">
        <f aca="false">IF(C760="","",IF(COUNTIF(הגדרות!$A$5:$A$8,C760)&gt;0,"הכנסה","הוצאה"))</f>
        <v/>
      </c>
      <c r="F760" s="44" t="str">
        <f aca="false">IF(A760="","",MONTH(A760))</f>
        <v/>
      </c>
      <c r="G760" s="44" t="str">
        <f aca="false">IF(A760="","",YEAR(A760))</f>
        <v/>
      </c>
      <c r="H760" s="42"/>
    </row>
    <row r="761" customFormat="false" ht="15" hidden="false" customHeight="false" outlineLevel="0" collapsed="false">
      <c r="A761" s="41"/>
      <c r="B761" s="42"/>
      <c r="C761" s="42"/>
      <c r="D761" s="43"/>
      <c r="E761" s="44" t="str">
        <f aca="false">IF(C761="","",IF(COUNTIF(הגדרות!$A$5:$A$8,C761)&gt;0,"הכנסה","הוצאה"))</f>
        <v/>
      </c>
      <c r="F761" s="44" t="str">
        <f aca="false">IF(A761="","",MONTH(A761))</f>
        <v/>
      </c>
      <c r="G761" s="44" t="str">
        <f aca="false">IF(A761="","",YEAR(A761))</f>
        <v/>
      </c>
      <c r="H761" s="42"/>
    </row>
    <row r="762" customFormat="false" ht="15" hidden="false" customHeight="false" outlineLevel="0" collapsed="false">
      <c r="A762" s="41"/>
      <c r="B762" s="42"/>
      <c r="C762" s="42"/>
      <c r="D762" s="43"/>
      <c r="E762" s="44" t="str">
        <f aca="false">IF(C762="","",IF(COUNTIF(הגדרות!$A$5:$A$8,C762)&gt;0,"הכנסה","הוצאה"))</f>
        <v/>
      </c>
      <c r="F762" s="44" t="str">
        <f aca="false">IF(A762="","",MONTH(A762))</f>
        <v/>
      </c>
      <c r="G762" s="44" t="str">
        <f aca="false">IF(A762="","",YEAR(A762))</f>
        <v/>
      </c>
      <c r="H762" s="42"/>
    </row>
    <row r="763" customFormat="false" ht="15" hidden="false" customHeight="false" outlineLevel="0" collapsed="false">
      <c r="A763" s="41"/>
      <c r="B763" s="42"/>
      <c r="C763" s="42"/>
      <c r="D763" s="43"/>
      <c r="E763" s="44" t="str">
        <f aca="false">IF(C763="","",IF(COUNTIF(הגדרות!$A$5:$A$8,C763)&gt;0,"הכנסה","הוצאה"))</f>
        <v/>
      </c>
      <c r="F763" s="44" t="str">
        <f aca="false">IF(A763="","",MONTH(A763))</f>
        <v/>
      </c>
      <c r="G763" s="44" t="str">
        <f aca="false">IF(A763="","",YEAR(A763))</f>
        <v/>
      </c>
      <c r="H763" s="42"/>
    </row>
    <row r="764" customFormat="false" ht="15" hidden="false" customHeight="false" outlineLevel="0" collapsed="false">
      <c r="A764" s="41"/>
      <c r="B764" s="42"/>
      <c r="C764" s="42"/>
      <c r="D764" s="43"/>
      <c r="E764" s="44" t="str">
        <f aca="false">IF(C764="","",IF(COUNTIF(הגדרות!$A$5:$A$8,C764)&gt;0,"הכנסה","הוצאה"))</f>
        <v/>
      </c>
      <c r="F764" s="44" t="str">
        <f aca="false">IF(A764="","",MONTH(A764))</f>
        <v/>
      </c>
      <c r="G764" s="44" t="str">
        <f aca="false">IF(A764="","",YEAR(A764))</f>
        <v/>
      </c>
      <c r="H764" s="42"/>
    </row>
    <row r="765" customFormat="false" ht="15" hidden="false" customHeight="false" outlineLevel="0" collapsed="false">
      <c r="A765" s="41"/>
      <c r="B765" s="42"/>
      <c r="C765" s="42"/>
      <c r="D765" s="43"/>
      <c r="E765" s="44" t="str">
        <f aca="false">IF(C765="","",IF(COUNTIF(הגדרות!$A$5:$A$8,C765)&gt;0,"הכנסה","הוצאה"))</f>
        <v/>
      </c>
      <c r="F765" s="44" t="str">
        <f aca="false">IF(A765="","",MONTH(A765))</f>
        <v/>
      </c>
      <c r="G765" s="44" t="str">
        <f aca="false">IF(A765="","",YEAR(A765))</f>
        <v/>
      </c>
      <c r="H765" s="42"/>
    </row>
    <row r="766" customFormat="false" ht="15" hidden="false" customHeight="false" outlineLevel="0" collapsed="false">
      <c r="A766" s="41"/>
      <c r="B766" s="42"/>
      <c r="C766" s="42"/>
      <c r="D766" s="43"/>
      <c r="E766" s="44" t="str">
        <f aca="false">IF(C766="","",IF(COUNTIF(הגדרות!$A$5:$A$8,C766)&gt;0,"הכנסה","הוצאה"))</f>
        <v/>
      </c>
      <c r="F766" s="44" t="str">
        <f aca="false">IF(A766="","",MONTH(A766))</f>
        <v/>
      </c>
      <c r="G766" s="44" t="str">
        <f aca="false">IF(A766="","",YEAR(A766))</f>
        <v/>
      </c>
      <c r="H766" s="42"/>
    </row>
    <row r="767" customFormat="false" ht="15" hidden="false" customHeight="false" outlineLevel="0" collapsed="false">
      <c r="A767" s="41"/>
      <c r="B767" s="42"/>
      <c r="C767" s="42"/>
      <c r="D767" s="43"/>
      <c r="E767" s="44" t="str">
        <f aca="false">IF(C767="","",IF(COUNTIF(הגדרות!$A$5:$A$8,C767)&gt;0,"הכנסה","הוצאה"))</f>
        <v/>
      </c>
      <c r="F767" s="44" t="str">
        <f aca="false">IF(A767="","",MONTH(A767))</f>
        <v/>
      </c>
      <c r="G767" s="44" t="str">
        <f aca="false">IF(A767="","",YEAR(A767))</f>
        <v/>
      </c>
      <c r="H767" s="42"/>
    </row>
    <row r="768" customFormat="false" ht="15" hidden="false" customHeight="false" outlineLevel="0" collapsed="false">
      <c r="A768" s="41"/>
      <c r="B768" s="42"/>
      <c r="C768" s="42"/>
      <c r="D768" s="43"/>
      <c r="E768" s="44" t="str">
        <f aca="false">IF(C768="","",IF(COUNTIF(הגדרות!$A$5:$A$8,C768)&gt;0,"הכנסה","הוצאה"))</f>
        <v/>
      </c>
      <c r="F768" s="44" t="str">
        <f aca="false">IF(A768="","",MONTH(A768))</f>
        <v/>
      </c>
      <c r="G768" s="44" t="str">
        <f aca="false">IF(A768="","",YEAR(A768))</f>
        <v/>
      </c>
      <c r="H768" s="42"/>
    </row>
    <row r="769" customFormat="false" ht="15" hidden="false" customHeight="false" outlineLevel="0" collapsed="false">
      <c r="A769" s="41"/>
      <c r="B769" s="42"/>
      <c r="C769" s="42"/>
      <c r="D769" s="43"/>
      <c r="E769" s="44" t="str">
        <f aca="false">IF(C769="","",IF(COUNTIF(הגדרות!$A$5:$A$8,C769)&gt;0,"הכנסה","הוצאה"))</f>
        <v/>
      </c>
      <c r="F769" s="44" t="str">
        <f aca="false">IF(A769="","",MONTH(A769))</f>
        <v/>
      </c>
      <c r="G769" s="44" t="str">
        <f aca="false">IF(A769="","",YEAR(A769))</f>
        <v/>
      </c>
      <c r="H769" s="42"/>
    </row>
    <row r="770" customFormat="false" ht="15" hidden="false" customHeight="false" outlineLevel="0" collapsed="false">
      <c r="A770" s="41"/>
      <c r="B770" s="42"/>
      <c r="C770" s="42"/>
      <c r="D770" s="43"/>
      <c r="E770" s="44" t="str">
        <f aca="false">IF(C770="","",IF(COUNTIF(הגדרות!$A$5:$A$8,C770)&gt;0,"הכנסה","הוצאה"))</f>
        <v/>
      </c>
      <c r="F770" s="44" t="str">
        <f aca="false">IF(A770="","",MONTH(A770))</f>
        <v/>
      </c>
      <c r="G770" s="44" t="str">
        <f aca="false">IF(A770="","",YEAR(A770))</f>
        <v/>
      </c>
      <c r="H770" s="42"/>
    </row>
    <row r="771" customFormat="false" ht="15" hidden="false" customHeight="false" outlineLevel="0" collapsed="false">
      <c r="A771" s="41"/>
      <c r="B771" s="42"/>
      <c r="C771" s="42"/>
      <c r="D771" s="43"/>
      <c r="E771" s="44" t="str">
        <f aca="false">IF(C771="","",IF(COUNTIF(הגדרות!$A$5:$A$8,C771)&gt;0,"הכנסה","הוצאה"))</f>
        <v/>
      </c>
      <c r="F771" s="44" t="str">
        <f aca="false">IF(A771="","",MONTH(A771))</f>
        <v/>
      </c>
      <c r="G771" s="44" t="str">
        <f aca="false">IF(A771="","",YEAR(A771))</f>
        <v/>
      </c>
      <c r="H771" s="42"/>
    </row>
    <row r="772" customFormat="false" ht="15" hidden="false" customHeight="false" outlineLevel="0" collapsed="false">
      <c r="A772" s="41"/>
      <c r="B772" s="42"/>
      <c r="C772" s="42"/>
      <c r="D772" s="43"/>
      <c r="E772" s="44" t="str">
        <f aca="false">IF(C772="","",IF(COUNTIF(הגדרות!$A$5:$A$8,C772)&gt;0,"הכנסה","הוצאה"))</f>
        <v/>
      </c>
      <c r="F772" s="44" t="str">
        <f aca="false">IF(A772="","",MONTH(A772))</f>
        <v/>
      </c>
      <c r="G772" s="44" t="str">
        <f aca="false">IF(A772="","",YEAR(A772))</f>
        <v/>
      </c>
      <c r="H772" s="42"/>
    </row>
    <row r="773" customFormat="false" ht="15" hidden="false" customHeight="false" outlineLevel="0" collapsed="false">
      <c r="A773" s="41"/>
      <c r="B773" s="42"/>
      <c r="C773" s="42"/>
      <c r="D773" s="43"/>
      <c r="E773" s="44" t="str">
        <f aca="false">IF(C773="","",IF(COUNTIF(הגדרות!$A$5:$A$8,C773)&gt;0,"הכנסה","הוצאה"))</f>
        <v/>
      </c>
      <c r="F773" s="44" t="str">
        <f aca="false">IF(A773="","",MONTH(A773))</f>
        <v/>
      </c>
      <c r="G773" s="44" t="str">
        <f aca="false">IF(A773="","",YEAR(A773))</f>
        <v/>
      </c>
      <c r="H773" s="42"/>
    </row>
    <row r="774" customFormat="false" ht="15" hidden="false" customHeight="false" outlineLevel="0" collapsed="false">
      <c r="A774" s="41"/>
      <c r="B774" s="42"/>
      <c r="C774" s="42"/>
      <c r="D774" s="43"/>
      <c r="E774" s="44" t="str">
        <f aca="false">IF(C774="","",IF(COUNTIF(הגדרות!$A$5:$A$8,C774)&gt;0,"הכנסה","הוצאה"))</f>
        <v/>
      </c>
      <c r="F774" s="44" t="str">
        <f aca="false">IF(A774="","",MONTH(A774))</f>
        <v/>
      </c>
      <c r="G774" s="44" t="str">
        <f aca="false">IF(A774="","",YEAR(A774))</f>
        <v/>
      </c>
      <c r="H774" s="42"/>
    </row>
    <row r="775" customFormat="false" ht="15" hidden="false" customHeight="false" outlineLevel="0" collapsed="false">
      <c r="A775" s="41"/>
      <c r="B775" s="42"/>
      <c r="C775" s="42"/>
      <c r="D775" s="43"/>
      <c r="E775" s="44" t="str">
        <f aca="false">IF(C775="","",IF(COUNTIF(הגדרות!$A$5:$A$8,C775)&gt;0,"הכנסה","הוצאה"))</f>
        <v/>
      </c>
      <c r="F775" s="44" t="str">
        <f aca="false">IF(A775="","",MONTH(A775))</f>
        <v/>
      </c>
      <c r="G775" s="44" t="str">
        <f aca="false">IF(A775="","",YEAR(A775))</f>
        <v/>
      </c>
      <c r="H775" s="42"/>
    </row>
    <row r="776" customFormat="false" ht="15" hidden="false" customHeight="false" outlineLevel="0" collapsed="false">
      <c r="A776" s="41"/>
      <c r="B776" s="42"/>
      <c r="C776" s="42"/>
      <c r="D776" s="43"/>
      <c r="E776" s="44" t="str">
        <f aca="false">IF(C776="","",IF(COUNTIF(הגדרות!$A$5:$A$8,C776)&gt;0,"הכנסה","הוצאה"))</f>
        <v/>
      </c>
      <c r="F776" s="44" t="str">
        <f aca="false">IF(A776="","",MONTH(A776))</f>
        <v/>
      </c>
      <c r="G776" s="44" t="str">
        <f aca="false">IF(A776="","",YEAR(A776))</f>
        <v/>
      </c>
      <c r="H776" s="42"/>
    </row>
    <row r="777" customFormat="false" ht="15" hidden="false" customHeight="false" outlineLevel="0" collapsed="false">
      <c r="A777" s="41"/>
      <c r="B777" s="42"/>
      <c r="C777" s="42"/>
      <c r="D777" s="43"/>
      <c r="E777" s="44" t="str">
        <f aca="false">IF(C777="","",IF(COUNTIF(הגדרות!$A$5:$A$8,C777)&gt;0,"הכנסה","הוצאה"))</f>
        <v/>
      </c>
      <c r="F777" s="44" t="str">
        <f aca="false">IF(A777="","",MONTH(A777))</f>
        <v/>
      </c>
      <c r="G777" s="44" t="str">
        <f aca="false">IF(A777="","",YEAR(A777))</f>
        <v/>
      </c>
      <c r="H777" s="42"/>
    </row>
    <row r="778" customFormat="false" ht="15" hidden="false" customHeight="false" outlineLevel="0" collapsed="false">
      <c r="A778" s="41"/>
      <c r="B778" s="42"/>
      <c r="C778" s="42"/>
      <c r="D778" s="43"/>
      <c r="E778" s="44" t="str">
        <f aca="false">IF(C778="","",IF(COUNTIF(הגדרות!$A$5:$A$8,C778)&gt;0,"הכנסה","הוצאה"))</f>
        <v/>
      </c>
      <c r="F778" s="44" t="str">
        <f aca="false">IF(A778="","",MONTH(A778))</f>
        <v/>
      </c>
      <c r="G778" s="44" t="str">
        <f aca="false">IF(A778="","",YEAR(A778))</f>
        <v/>
      </c>
      <c r="H778" s="42"/>
    </row>
    <row r="779" customFormat="false" ht="15" hidden="false" customHeight="false" outlineLevel="0" collapsed="false">
      <c r="A779" s="41"/>
      <c r="B779" s="42"/>
      <c r="C779" s="42"/>
      <c r="D779" s="43"/>
      <c r="E779" s="44" t="str">
        <f aca="false">IF(C779="","",IF(COUNTIF(הגדרות!$A$5:$A$8,C779)&gt;0,"הכנסה","הוצאה"))</f>
        <v/>
      </c>
      <c r="F779" s="44" t="str">
        <f aca="false">IF(A779="","",MONTH(A779))</f>
        <v/>
      </c>
      <c r="G779" s="44" t="str">
        <f aca="false">IF(A779="","",YEAR(A779))</f>
        <v/>
      </c>
      <c r="H779" s="42"/>
    </row>
    <row r="780" customFormat="false" ht="15" hidden="false" customHeight="false" outlineLevel="0" collapsed="false">
      <c r="A780" s="41"/>
      <c r="B780" s="42"/>
      <c r="C780" s="42"/>
      <c r="D780" s="43"/>
      <c r="E780" s="44" t="str">
        <f aca="false">IF(C780="","",IF(COUNTIF(הגדרות!$A$5:$A$8,C780)&gt;0,"הכנסה","הוצאה"))</f>
        <v/>
      </c>
      <c r="F780" s="44" t="str">
        <f aca="false">IF(A780="","",MONTH(A780))</f>
        <v/>
      </c>
      <c r="G780" s="44" t="str">
        <f aca="false">IF(A780="","",YEAR(A780))</f>
        <v/>
      </c>
      <c r="H780" s="42"/>
    </row>
    <row r="781" customFormat="false" ht="15" hidden="false" customHeight="false" outlineLevel="0" collapsed="false">
      <c r="A781" s="41"/>
      <c r="B781" s="42"/>
      <c r="C781" s="42"/>
      <c r="D781" s="43"/>
      <c r="E781" s="44" t="str">
        <f aca="false">IF(C781="","",IF(COUNTIF(הגדרות!$A$5:$A$8,C781)&gt;0,"הכנסה","הוצאה"))</f>
        <v/>
      </c>
      <c r="F781" s="44" t="str">
        <f aca="false">IF(A781="","",MONTH(A781))</f>
        <v/>
      </c>
      <c r="G781" s="44" t="str">
        <f aca="false">IF(A781="","",YEAR(A781))</f>
        <v/>
      </c>
      <c r="H781" s="42"/>
    </row>
    <row r="782" customFormat="false" ht="15" hidden="false" customHeight="false" outlineLevel="0" collapsed="false">
      <c r="A782" s="41"/>
      <c r="B782" s="42"/>
      <c r="C782" s="42"/>
      <c r="D782" s="43"/>
      <c r="E782" s="44" t="str">
        <f aca="false">IF(C782="","",IF(COUNTIF(הגדרות!$A$5:$A$8,C782)&gt;0,"הכנסה","הוצאה"))</f>
        <v/>
      </c>
      <c r="F782" s="44" t="str">
        <f aca="false">IF(A782="","",MONTH(A782))</f>
        <v/>
      </c>
      <c r="G782" s="44" t="str">
        <f aca="false">IF(A782="","",YEAR(A782))</f>
        <v/>
      </c>
      <c r="H782" s="42"/>
    </row>
    <row r="783" customFormat="false" ht="15" hidden="false" customHeight="false" outlineLevel="0" collapsed="false">
      <c r="A783" s="41"/>
      <c r="B783" s="42"/>
      <c r="C783" s="42"/>
      <c r="D783" s="43"/>
      <c r="E783" s="44" t="str">
        <f aca="false">IF(C783="","",IF(COUNTIF(הגדרות!$A$5:$A$8,C783)&gt;0,"הכנסה","הוצאה"))</f>
        <v/>
      </c>
      <c r="F783" s="44" t="str">
        <f aca="false">IF(A783="","",MONTH(A783))</f>
        <v/>
      </c>
      <c r="G783" s="44" t="str">
        <f aca="false">IF(A783="","",YEAR(A783))</f>
        <v/>
      </c>
      <c r="H783" s="42"/>
    </row>
    <row r="784" customFormat="false" ht="15" hidden="false" customHeight="false" outlineLevel="0" collapsed="false">
      <c r="A784" s="41"/>
      <c r="B784" s="42"/>
      <c r="C784" s="42"/>
      <c r="D784" s="43"/>
      <c r="E784" s="44" t="str">
        <f aca="false">IF(C784="","",IF(COUNTIF(הגדרות!$A$5:$A$8,C784)&gt;0,"הכנסה","הוצאה"))</f>
        <v/>
      </c>
      <c r="F784" s="44" t="str">
        <f aca="false">IF(A784="","",MONTH(A784))</f>
        <v/>
      </c>
      <c r="G784" s="44" t="str">
        <f aca="false">IF(A784="","",YEAR(A784))</f>
        <v/>
      </c>
      <c r="H784" s="42"/>
    </row>
    <row r="785" customFormat="false" ht="15" hidden="false" customHeight="false" outlineLevel="0" collapsed="false">
      <c r="A785" s="41"/>
      <c r="B785" s="42"/>
      <c r="C785" s="42"/>
      <c r="D785" s="43"/>
      <c r="E785" s="44" t="str">
        <f aca="false">IF(C785="","",IF(COUNTIF(הגדרות!$A$5:$A$8,C785)&gt;0,"הכנסה","הוצאה"))</f>
        <v/>
      </c>
      <c r="F785" s="44" t="str">
        <f aca="false">IF(A785="","",MONTH(A785))</f>
        <v/>
      </c>
      <c r="G785" s="44" t="str">
        <f aca="false">IF(A785="","",YEAR(A785))</f>
        <v/>
      </c>
      <c r="H785" s="42"/>
    </row>
    <row r="786" customFormat="false" ht="15" hidden="false" customHeight="false" outlineLevel="0" collapsed="false">
      <c r="A786" s="41"/>
      <c r="B786" s="42"/>
      <c r="C786" s="42"/>
      <c r="D786" s="43"/>
      <c r="E786" s="44" t="str">
        <f aca="false">IF(C786="","",IF(COUNTIF(הגדרות!$A$5:$A$8,C786)&gt;0,"הכנסה","הוצאה"))</f>
        <v/>
      </c>
      <c r="F786" s="44" t="str">
        <f aca="false">IF(A786="","",MONTH(A786))</f>
        <v/>
      </c>
      <c r="G786" s="44" t="str">
        <f aca="false">IF(A786="","",YEAR(A786))</f>
        <v/>
      </c>
      <c r="H786" s="42"/>
    </row>
    <row r="787" customFormat="false" ht="15" hidden="false" customHeight="false" outlineLevel="0" collapsed="false">
      <c r="A787" s="41"/>
      <c r="B787" s="42"/>
      <c r="C787" s="42"/>
      <c r="D787" s="43"/>
      <c r="E787" s="44" t="str">
        <f aca="false">IF(C787="","",IF(COUNTIF(הגדרות!$A$5:$A$8,C787)&gt;0,"הכנסה","הוצאה"))</f>
        <v/>
      </c>
      <c r="F787" s="44" t="str">
        <f aca="false">IF(A787="","",MONTH(A787))</f>
        <v/>
      </c>
      <c r="G787" s="44" t="str">
        <f aca="false">IF(A787="","",YEAR(A787))</f>
        <v/>
      </c>
      <c r="H787" s="42"/>
    </row>
    <row r="788" customFormat="false" ht="15" hidden="false" customHeight="false" outlineLevel="0" collapsed="false">
      <c r="A788" s="41"/>
      <c r="B788" s="42"/>
      <c r="C788" s="42"/>
      <c r="D788" s="43"/>
      <c r="E788" s="44" t="str">
        <f aca="false">IF(C788="","",IF(COUNTIF(הגדרות!$A$5:$A$8,C788)&gt;0,"הכנסה","הוצאה"))</f>
        <v/>
      </c>
      <c r="F788" s="44" t="str">
        <f aca="false">IF(A788="","",MONTH(A788))</f>
        <v/>
      </c>
      <c r="G788" s="44" t="str">
        <f aca="false">IF(A788="","",YEAR(A788))</f>
        <v/>
      </c>
      <c r="H788" s="42"/>
    </row>
    <row r="789" customFormat="false" ht="15" hidden="false" customHeight="false" outlineLevel="0" collapsed="false">
      <c r="A789" s="41"/>
      <c r="B789" s="42"/>
      <c r="C789" s="42"/>
      <c r="D789" s="43"/>
      <c r="E789" s="44" t="str">
        <f aca="false">IF(C789="","",IF(COUNTIF(הגדרות!$A$5:$A$8,C789)&gt;0,"הכנסה","הוצאה"))</f>
        <v/>
      </c>
      <c r="F789" s="44" t="str">
        <f aca="false">IF(A789="","",MONTH(A789))</f>
        <v/>
      </c>
      <c r="G789" s="44" t="str">
        <f aca="false">IF(A789="","",YEAR(A789))</f>
        <v/>
      </c>
      <c r="H789" s="42"/>
    </row>
    <row r="790" customFormat="false" ht="15" hidden="false" customHeight="false" outlineLevel="0" collapsed="false">
      <c r="A790" s="41"/>
      <c r="B790" s="42"/>
      <c r="C790" s="42"/>
      <c r="D790" s="43"/>
      <c r="E790" s="44" t="str">
        <f aca="false">IF(C790="","",IF(COUNTIF(הגדרות!$A$5:$A$8,C790)&gt;0,"הכנסה","הוצאה"))</f>
        <v/>
      </c>
      <c r="F790" s="44" t="str">
        <f aca="false">IF(A790="","",MONTH(A790))</f>
        <v/>
      </c>
      <c r="G790" s="44" t="str">
        <f aca="false">IF(A790="","",YEAR(A790))</f>
        <v/>
      </c>
      <c r="H790" s="42"/>
    </row>
    <row r="791" customFormat="false" ht="15" hidden="false" customHeight="false" outlineLevel="0" collapsed="false">
      <c r="A791" s="41"/>
      <c r="B791" s="42"/>
      <c r="C791" s="42"/>
      <c r="D791" s="43"/>
      <c r="E791" s="44" t="str">
        <f aca="false">IF(C791="","",IF(COUNTIF(הגדרות!$A$5:$A$8,C791)&gt;0,"הכנסה","הוצאה"))</f>
        <v/>
      </c>
      <c r="F791" s="44" t="str">
        <f aca="false">IF(A791="","",MONTH(A791))</f>
        <v/>
      </c>
      <c r="G791" s="44" t="str">
        <f aca="false">IF(A791="","",YEAR(A791))</f>
        <v/>
      </c>
      <c r="H791" s="42"/>
    </row>
    <row r="792" customFormat="false" ht="15" hidden="false" customHeight="false" outlineLevel="0" collapsed="false">
      <c r="A792" s="41"/>
      <c r="B792" s="42"/>
      <c r="C792" s="42"/>
      <c r="D792" s="43"/>
      <c r="E792" s="44" t="str">
        <f aca="false">IF(C792="","",IF(COUNTIF(הגדרות!$A$5:$A$8,C792)&gt;0,"הכנסה","הוצאה"))</f>
        <v/>
      </c>
      <c r="F792" s="44" t="str">
        <f aca="false">IF(A792="","",MONTH(A792))</f>
        <v/>
      </c>
      <c r="G792" s="44" t="str">
        <f aca="false">IF(A792="","",YEAR(A792))</f>
        <v/>
      </c>
      <c r="H792" s="42"/>
    </row>
    <row r="793" customFormat="false" ht="15" hidden="false" customHeight="false" outlineLevel="0" collapsed="false">
      <c r="A793" s="41"/>
      <c r="B793" s="42"/>
      <c r="C793" s="42"/>
      <c r="D793" s="43"/>
      <c r="E793" s="44" t="str">
        <f aca="false">IF(C793="","",IF(COUNTIF(הגדרות!$A$5:$A$8,C793)&gt;0,"הכנסה","הוצאה"))</f>
        <v/>
      </c>
      <c r="F793" s="44" t="str">
        <f aca="false">IF(A793="","",MONTH(A793))</f>
        <v/>
      </c>
      <c r="G793" s="44" t="str">
        <f aca="false">IF(A793="","",YEAR(A793))</f>
        <v/>
      </c>
      <c r="H793" s="42"/>
    </row>
    <row r="794" customFormat="false" ht="15" hidden="false" customHeight="false" outlineLevel="0" collapsed="false">
      <c r="A794" s="41"/>
      <c r="B794" s="42"/>
      <c r="C794" s="42"/>
      <c r="D794" s="43"/>
      <c r="E794" s="44" t="str">
        <f aca="false">IF(C794="","",IF(COUNTIF(הגדרות!$A$5:$A$8,C794)&gt;0,"הכנסה","הוצאה"))</f>
        <v/>
      </c>
      <c r="F794" s="44" t="str">
        <f aca="false">IF(A794="","",MONTH(A794))</f>
        <v/>
      </c>
      <c r="G794" s="44" t="str">
        <f aca="false">IF(A794="","",YEAR(A794))</f>
        <v/>
      </c>
      <c r="H794" s="42"/>
    </row>
    <row r="795" customFormat="false" ht="15" hidden="false" customHeight="false" outlineLevel="0" collapsed="false">
      <c r="A795" s="41"/>
      <c r="B795" s="42"/>
      <c r="C795" s="42"/>
      <c r="D795" s="43"/>
      <c r="E795" s="44" t="str">
        <f aca="false">IF(C795="","",IF(COUNTIF(הגדרות!$A$5:$A$8,C795)&gt;0,"הכנסה","הוצאה"))</f>
        <v/>
      </c>
      <c r="F795" s="44" t="str">
        <f aca="false">IF(A795="","",MONTH(A795))</f>
        <v/>
      </c>
      <c r="G795" s="44" t="str">
        <f aca="false">IF(A795="","",YEAR(A795))</f>
        <v/>
      </c>
      <c r="H795" s="42"/>
    </row>
    <row r="796" customFormat="false" ht="15" hidden="false" customHeight="false" outlineLevel="0" collapsed="false">
      <c r="A796" s="41"/>
      <c r="B796" s="42"/>
      <c r="C796" s="42"/>
      <c r="D796" s="43"/>
      <c r="E796" s="44" t="str">
        <f aca="false">IF(C796="","",IF(COUNTIF(הגדרות!$A$5:$A$8,C796)&gt;0,"הכנסה","הוצאה"))</f>
        <v/>
      </c>
      <c r="F796" s="44" t="str">
        <f aca="false">IF(A796="","",MONTH(A796))</f>
        <v/>
      </c>
      <c r="G796" s="44" t="str">
        <f aca="false">IF(A796="","",YEAR(A796))</f>
        <v/>
      </c>
      <c r="H796" s="42"/>
    </row>
    <row r="797" customFormat="false" ht="15" hidden="false" customHeight="false" outlineLevel="0" collapsed="false">
      <c r="A797" s="41"/>
      <c r="B797" s="42"/>
      <c r="C797" s="42"/>
      <c r="D797" s="43"/>
      <c r="E797" s="44" t="str">
        <f aca="false">IF(C797="","",IF(COUNTIF(הגדרות!$A$5:$A$8,C797)&gt;0,"הכנסה","הוצאה"))</f>
        <v/>
      </c>
      <c r="F797" s="44" t="str">
        <f aca="false">IF(A797="","",MONTH(A797))</f>
        <v/>
      </c>
      <c r="G797" s="44" t="str">
        <f aca="false">IF(A797="","",YEAR(A797))</f>
        <v/>
      </c>
      <c r="H797" s="42"/>
    </row>
    <row r="798" customFormat="false" ht="15" hidden="false" customHeight="false" outlineLevel="0" collapsed="false">
      <c r="A798" s="41"/>
      <c r="B798" s="42"/>
      <c r="C798" s="42"/>
      <c r="D798" s="43"/>
      <c r="E798" s="44" t="str">
        <f aca="false">IF(C798="","",IF(COUNTIF(הגדרות!$A$5:$A$8,C798)&gt;0,"הכנסה","הוצאה"))</f>
        <v/>
      </c>
      <c r="F798" s="44" t="str">
        <f aca="false">IF(A798="","",MONTH(A798))</f>
        <v/>
      </c>
      <c r="G798" s="44" t="str">
        <f aca="false">IF(A798="","",YEAR(A798))</f>
        <v/>
      </c>
      <c r="H798" s="42"/>
    </row>
    <row r="799" customFormat="false" ht="15" hidden="false" customHeight="false" outlineLevel="0" collapsed="false">
      <c r="A799" s="41"/>
      <c r="B799" s="42"/>
      <c r="C799" s="42"/>
      <c r="D799" s="43"/>
      <c r="E799" s="44" t="str">
        <f aca="false">IF(C799="","",IF(COUNTIF(הגדרות!$A$5:$A$8,C799)&gt;0,"הכנסה","הוצאה"))</f>
        <v/>
      </c>
      <c r="F799" s="44" t="str">
        <f aca="false">IF(A799="","",MONTH(A799))</f>
        <v/>
      </c>
      <c r="G799" s="44" t="str">
        <f aca="false">IF(A799="","",YEAR(A799))</f>
        <v/>
      </c>
      <c r="H799" s="42"/>
    </row>
    <row r="800" customFormat="false" ht="15" hidden="false" customHeight="false" outlineLevel="0" collapsed="false">
      <c r="A800" s="41"/>
      <c r="B800" s="42"/>
      <c r="C800" s="42"/>
      <c r="D800" s="43"/>
      <c r="E800" s="44" t="str">
        <f aca="false">IF(C800="","",IF(COUNTIF(הגדרות!$A$5:$A$8,C800)&gt;0,"הכנסה","הוצאה"))</f>
        <v/>
      </c>
      <c r="F800" s="44" t="str">
        <f aca="false">IF(A800="","",MONTH(A800))</f>
        <v/>
      </c>
      <c r="G800" s="44" t="str">
        <f aca="false">IF(A800="","",YEAR(A800))</f>
        <v/>
      </c>
      <c r="H800" s="42"/>
    </row>
    <row r="801" customFormat="false" ht="15" hidden="false" customHeight="false" outlineLevel="0" collapsed="false">
      <c r="A801" s="41"/>
      <c r="B801" s="42"/>
      <c r="C801" s="42"/>
      <c r="D801" s="43"/>
      <c r="E801" s="44" t="str">
        <f aca="false">IF(C801="","",IF(COUNTIF(הגדרות!$A$5:$A$8,C801)&gt;0,"הכנסה","הוצאה"))</f>
        <v/>
      </c>
      <c r="F801" s="44" t="str">
        <f aca="false">IF(A801="","",MONTH(A801))</f>
        <v/>
      </c>
      <c r="G801" s="44" t="str">
        <f aca="false">IF(A801="","",YEAR(A801))</f>
        <v/>
      </c>
      <c r="H801" s="42"/>
    </row>
    <row r="802" customFormat="false" ht="15" hidden="false" customHeight="false" outlineLevel="0" collapsed="false">
      <c r="A802" s="41"/>
      <c r="B802" s="42"/>
      <c r="C802" s="42"/>
      <c r="D802" s="43"/>
      <c r="E802" s="44" t="str">
        <f aca="false">IF(C802="","",IF(COUNTIF(הגדרות!$A$5:$A$8,C802)&gt;0,"הכנסה","הוצאה"))</f>
        <v/>
      </c>
      <c r="F802" s="44" t="str">
        <f aca="false">IF(A802="","",MONTH(A802))</f>
        <v/>
      </c>
      <c r="G802" s="44" t="str">
        <f aca="false">IF(A802="","",YEAR(A802))</f>
        <v/>
      </c>
      <c r="H802" s="42"/>
    </row>
    <row r="803" customFormat="false" ht="15" hidden="false" customHeight="false" outlineLevel="0" collapsed="false">
      <c r="A803" s="41"/>
      <c r="B803" s="42"/>
      <c r="C803" s="42"/>
      <c r="D803" s="43"/>
      <c r="E803" s="44" t="str">
        <f aca="false">IF(C803="","",IF(COUNTIF(הגדרות!$A$5:$A$8,C803)&gt;0,"הכנסה","הוצאה"))</f>
        <v/>
      </c>
      <c r="F803" s="44" t="str">
        <f aca="false">IF(A803="","",MONTH(A803))</f>
        <v/>
      </c>
      <c r="G803" s="44" t="str">
        <f aca="false">IF(A803="","",YEAR(A803))</f>
        <v/>
      </c>
      <c r="H803" s="42"/>
    </row>
    <row r="804" customFormat="false" ht="15" hidden="false" customHeight="false" outlineLevel="0" collapsed="false">
      <c r="A804" s="41"/>
      <c r="B804" s="42"/>
      <c r="C804" s="42"/>
      <c r="D804" s="43"/>
      <c r="E804" s="44" t="str">
        <f aca="false">IF(C804="","",IF(COUNTIF(הגדרות!$A$5:$A$8,C804)&gt;0,"הכנסה","הוצאה"))</f>
        <v/>
      </c>
      <c r="F804" s="44" t="str">
        <f aca="false">IF(A804="","",MONTH(A804))</f>
        <v/>
      </c>
      <c r="G804" s="44" t="str">
        <f aca="false">IF(A804="","",YEAR(A804))</f>
        <v/>
      </c>
      <c r="H804" s="42"/>
    </row>
    <row r="805" customFormat="false" ht="15" hidden="false" customHeight="false" outlineLevel="0" collapsed="false">
      <c r="A805" s="41"/>
      <c r="B805" s="42"/>
      <c r="C805" s="42"/>
      <c r="D805" s="43"/>
      <c r="E805" s="44" t="str">
        <f aca="false">IF(C805="","",IF(COUNTIF(הגדרות!$A$5:$A$8,C805)&gt;0,"הכנסה","הוצאה"))</f>
        <v/>
      </c>
      <c r="F805" s="44" t="str">
        <f aca="false">IF(A805="","",MONTH(A805))</f>
        <v/>
      </c>
      <c r="G805" s="44" t="str">
        <f aca="false">IF(A805="","",YEAR(A805))</f>
        <v/>
      </c>
      <c r="H805" s="42"/>
    </row>
    <row r="806" customFormat="false" ht="15" hidden="false" customHeight="false" outlineLevel="0" collapsed="false">
      <c r="A806" s="41"/>
      <c r="B806" s="42"/>
      <c r="C806" s="42"/>
      <c r="D806" s="43"/>
      <c r="E806" s="44" t="str">
        <f aca="false">IF(C806="","",IF(COUNTIF(הגדרות!$A$5:$A$8,C806)&gt;0,"הכנסה","הוצאה"))</f>
        <v/>
      </c>
      <c r="F806" s="44" t="str">
        <f aca="false">IF(A806="","",MONTH(A806))</f>
        <v/>
      </c>
      <c r="G806" s="44" t="str">
        <f aca="false">IF(A806="","",YEAR(A806))</f>
        <v/>
      </c>
      <c r="H806" s="42"/>
    </row>
    <row r="807" customFormat="false" ht="15" hidden="false" customHeight="false" outlineLevel="0" collapsed="false">
      <c r="A807" s="41"/>
      <c r="B807" s="42"/>
      <c r="C807" s="42"/>
      <c r="D807" s="43"/>
      <c r="E807" s="44" t="str">
        <f aca="false">IF(C807="","",IF(COUNTIF(הגדרות!$A$5:$A$8,C807)&gt;0,"הכנסה","הוצאה"))</f>
        <v/>
      </c>
      <c r="F807" s="44" t="str">
        <f aca="false">IF(A807="","",MONTH(A807))</f>
        <v/>
      </c>
      <c r="G807" s="44" t="str">
        <f aca="false">IF(A807="","",YEAR(A807))</f>
        <v/>
      </c>
      <c r="H807" s="42"/>
    </row>
    <row r="808" customFormat="false" ht="15" hidden="false" customHeight="false" outlineLevel="0" collapsed="false">
      <c r="A808" s="41"/>
      <c r="B808" s="42"/>
      <c r="C808" s="42"/>
      <c r="D808" s="43"/>
      <c r="E808" s="44" t="str">
        <f aca="false">IF(C808="","",IF(COUNTIF(הגדרות!$A$5:$A$8,C808)&gt;0,"הכנסה","הוצאה"))</f>
        <v/>
      </c>
      <c r="F808" s="44" t="str">
        <f aca="false">IF(A808="","",MONTH(A808))</f>
        <v/>
      </c>
      <c r="G808" s="44" t="str">
        <f aca="false">IF(A808="","",YEAR(A808))</f>
        <v/>
      </c>
      <c r="H808" s="42"/>
    </row>
    <row r="809" customFormat="false" ht="15" hidden="false" customHeight="false" outlineLevel="0" collapsed="false">
      <c r="A809" s="41"/>
      <c r="B809" s="42"/>
      <c r="C809" s="42"/>
      <c r="D809" s="43"/>
      <c r="E809" s="44" t="str">
        <f aca="false">IF(C809="","",IF(COUNTIF(הגדרות!$A$5:$A$8,C809)&gt;0,"הכנסה","הוצאה"))</f>
        <v/>
      </c>
      <c r="F809" s="44" t="str">
        <f aca="false">IF(A809="","",MONTH(A809))</f>
        <v/>
      </c>
      <c r="G809" s="44" t="str">
        <f aca="false">IF(A809="","",YEAR(A809))</f>
        <v/>
      </c>
      <c r="H809" s="42"/>
    </row>
    <row r="810" customFormat="false" ht="15" hidden="false" customHeight="false" outlineLevel="0" collapsed="false">
      <c r="A810" s="41"/>
      <c r="B810" s="42"/>
      <c r="C810" s="42"/>
      <c r="D810" s="43"/>
      <c r="E810" s="44" t="str">
        <f aca="false">IF(C810="","",IF(COUNTIF(הגדרות!$A$5:$A$8,C810)&gt;0,"הכנסה","הוצאה"))</f>
        <v/>
      </c>
      <c r="F810" s="44" t="str">
        <f aca="false">IF(A810="","",MONTH(A810))</f>
        <v/>
      </c>
      <c r="G810" s="44" t="str">
        <f aca="false">IF(A810="","",YEAR(A810))</f>
        <v/>
      </c>
      <c r="H810" s="42"/>
    </row>
    <row r="811" customFormat="false" ht="15" hidden="false" customHeight="false" outlineLevel="0" collapsed="false">
      <c r="A811" s="41"/>
      <c r="B811" s="42"/>
      <c r="C811" s="42"/>
      <c r="D811" s="43"/>
      <c r="E811" s="44" t="str">
        <f aca="false">IF(C811="","",IF(COUNTIF(הגדרות!$A$5:$A$8,C811)&gt;0,"הכנסה","הוצאה"))</f>
        <v/>
      </c>
      <c r="F811" s="44" t="str">
        <f aca="false">IF(A811="","",MONTH(A811))</f>
        <v/>
      </c>
      <c r="G811" s="44" t="str">
        <f aca="false">IF(A811="","",YEAR(A811))</f>
        <v/>
      </c>
      <c r="H811" s="42"/>
    </row>
    <row r="812" customFormat="false" ht="15" hidden="false" customHeight="false" outlineLevel="0" collapsed="false">
      <c r="A812" s="41"/>
      <c r="B812" s="42"/>
      <c r="C812" s="42"/>
      <c r="D812" s="43"/>
      <c r="E812" s="44" t="str">
        <f aca="false">IF(C812="","",IF(COUNTIF(הגדרות!$A$5:$A$8,C812)&gt;0,"הכנסה","הוצאה"))</f>
        <v/>
      </c>
      <c r="F812" s="44" t="str">
        <f aca="false">IF(A812="","",MONTH(A812))</f>
        <v/>
      </c>
      <c r="G812" s="44" t="str">
        <f aca="false">IF(A812="","",YEAR(A812))</f>
        <v/>
      </c>
      <c r="H812" s="42"/>
    </row>
    <row r="813" customFormat="false" ht="15" hidden="false" customHeight="false" outlineLevel="0" collapsed="false">
      <c r="A813" s="41"/>
      <c r="B813" s="42"/>
      <c r="C813" s="42"/>
      <c r="D813" s="43"/>
      <c r="E813" s="44" t="str">
        <f aca="false">IF(C813="","",IF(COUNTIF(הגדרות!$A$5:$A$8,C813)&gt;0,"הכנסה","הוצאה"))</f>
        <v/>
      </c>
      <c r="F813" s="44" t="str">
        <f aca="false">IF(A813="","",MONTH(A813))</f>
        <v/>
      </c>
      <c r="G813" s="44" t="str">
        <f aca="false">IF(A813="","",YEAR(A813))</f>
        <v/>
      </c>
      <c r="H813" s="42"/>
    </row>
    <row r="814" customFormat="false" ht="15" hidden="false" customHeight="false" outlineLevel="0" collapsed="false">
      <c r="A814" s="41"/>
      <c r="B814" s="42"/>
      <c r="C814" s="42"/>
      <c r="D814" s="43"/>
      <c r="E814" s="44" t="str">
        <f aca="false">IF(C814="","",IF(COUNTIF(הגדרות!$A$5:$A$8,C814)&gt;0,"הכנסה","הוצאה"))</f>
        <v/>
      </c>
      <c r="F814" s="44" t="str">
        <f aca="false">IF(A814="","",MONTH(A814))</f>
        <v/>
      </c>
      <c r="G814" s="44" t="str">
        <f aca="false">IF(A814="","",YEAR(A814))</f>
        <v/>
      </c>
      <c r="H814" s="42"/>
    </row>
    <row r="815" customFormat="false" ht="15" hidden="false" customHeight="false" outlineLevel="0" collapsed="false">
      <c r="A815" s="41"/>
      <c r="B815" s="42"/>
      <c r="C815" s="42"/>
      <c r="D815" s="43"/>
      <c r="E815" s="44" t="str">
        <f aca="false">IF(C815="","",IF(COUNTIF(הגדרות!$A$5:$A$8,C815)&gt;0,"הכנסה","הוצאה"))</f>
        <v/>
      </c>
      <c r="F815" s="44" t="str">
        <f aca="false">IF(A815="","",MONTH(A815))</f>
        <v/>
      </c>
      <c r="G815" s="44" t="str">
        <f aca="false">IF(A815="","",YEAR(A815))</f>
        <v/>
      </c>
      <c r="H815" s="42"/>
    </row>
    <row r="816" customFormat="false" ht="15" hidden="false" customHeight="false" outlineLevel="0" collapsed="false">
      <c r="A816" s="41"/>
      <c r="B816" s="42"/>
      <c r="C816" s="42"/>
      <c r="D816" s="43"/>
      <c r="E816" s="44" t="str">
        <f aca="false">IF(C816="","",IF(COUNTIF(הגדרות!$A$5:$A$8,C816)&gt;0,"הכנסה","הוצאה"))</f>
        <v/>
      </c>
      <c r="F816" s="44" t="str">
        <f aca="false">IF(A816="","",MONTH(A816))</f>
        <v/>
      </c>
      <c r="G816" s="44" t="str">
        <f aca="false">IF(A816="","",YEAR(A816))</f>
        <v/>
      </c>
      <c r="H816" s="42"/>
    </row>
    <row r="817" customFormat="false" ht="15" hidden="false" customHeight="false" outlineLevel="0" collapsed="false">
      <c r="A817" s="41"/>
      <c r="B817" s="42"/>
      <c r="C817" s="42"/>
      <c r="D817" s="43"/>
      <c r="E817" s="44" t="str">
        <f aca="false">IF(C817="","",IF(COUNTIF(הגדרות!$A$5:$A$8,C817)&gt;0,"הכנסה","הוצאה"))</f>
        <v/>
      </c>
      <c r="F817" s="44" t="str">
        <f aca="false">IF(A817="","",MONTH(A817))</f>
        <v/>
      </c>
      <c r="G817" s="44" t="str">
        <f aca="false">IF(A817="","",YEAR(A817))</f>
        <v/>
      </c>
      <c r="H817" s="42"/>
    </row>
    <row r="818" customFormat="false" ht="15" hidden="false" customHeight="false" outlineLevel="0" collapsed="false">
      <c r="A818" s="41"/>
      <c r="B818" s="42"/>
      <c r="C818" s="42"/>
      <c r="D818" s="43"/>
      <c r="E818" s="44" t="str">
        <f aca="false">IF(C818="","",IF(COUNTIF(הגדרות!$A$5:$A$8,C818)&gt;0,"הכנסה","הוצאה"))</f>
        <v/>
      </c>
      <c r="F818" s="44" t="str">
        <f aca="false">IF(A818="","",MONTH(A818))</f>
        <v/>
      </c>
      <c r="G818" s="44" t="str">
        <f aca="false">IF(A818="","",YEAR(A818))</f>
        <v/>
      </c>
      <c r="H818" s="42"/>
    </row>
    <row r="819" customFormat="false" ht="15" hidden="false" customHeight="false" outlineLevel="0" collapsed="false">
      <c r="A819" s="41"/>
      <c r="B819" s="42"/>
      <c r="C819" s="42"/>
      <c r="D819" s="43"/>
      <c r="E819" s="44" t="str">
        <f aca="false">IF(C819="","",IF(COUNTIF(הגדרות!$A$5:$A$8,C819)&gt;0,"הכנסה","הוצאה"))</f>
        <v/>
      </c>
      <c r="F819" s="44" t="str">
        <f aca="false">IF(A819="","",MONTH(A819))</f>
        <v/>
      </c>
      <c r="G819" s="44" t="str">
        <f aca="false">IF(A819="","",YEAR(A819))</f>
        <v/>
      </c>
      <c r="H819" s="42"/>
    </row>
    <row r="820" customFormat="false" ht="15" hidden="false" customHeight="false" outlineLevel="0" collapsed="false">
      <c r="A820" s="41"/>
      <c r="B820" s="42"/>
      <c r="C820" s="42"/>
      <c r="D820" s="43"/>
      <c r="E820" s="44" t="str">
        <f aca="false">IF(C820="","",IF(COUNTIF(הגדרות!$A$5:$A$8,C820)&gt;0,"הכנסה","הוצאה"))</f>
        <v/>
      </c>
      <c r="F820" s="44" t="str">
        <f aca="false">IF(A820="","",MONTH(A820))</f>
        <v/>
      </c>
      <c r="G820" s="44" t="str">
        <f aca="false">IF(A820="","",YEAR(A820))</f>
        <v/>
      </c>
      <c r="H820" s="42"/>
    </row>
    <row r="821" customFormat="false" ht="15" hidden="false" customHeight="false" outlineLevel="0" collapsed="false">
      <c r="A821" s="41"/>
      <c r="B821" s="42"/>
      <c r="C821" s="42"/>
      <c r="D821" s="43"/>
      <c r="E821" s="44" t="str">
        <f aca="false">IF(C821="","",IF(COUNTIF(הגדרות!$A$5:$A$8,C821)&gt;0,"הכנסה","הוצאה"))</f>
        <v/>
      </c>
      <c r="F821" s="44" t="str">
        <f aca="false">IF(A821="","",MONTH(A821))</f>
        <v/>
      </c>
      <c r="G821" s="44" t="str">
        <f aca="false">IF(A821="","",YEAR(A821))</f>
        <v/>
      </c>
      <c r="H821" s="42"/>
    </row>
    <row r="822" customFormat="false" ht="15" hidden="false" customHeight="false" outlineLevel="0" collapsed="false">
      <c r="A822" s="41"/>
      <c r="B822" s="42"/>
      <c r="C822" s="42"/>
      <c r="D822" s="43"/>
      <c r="E822" s="44" t="str">
        <f aca="false">IF(C822="","",IF(COUNTIF(הגדרות!$A$5:$A$8,C822)&gt;0,"הכנסה","הוצאה"))</f>
        <v/>
      </c>
      <c r="F822" s="44" t="str">
        <f aca="false">IF(A822="","",MONTH(A822))</f>
        <v/>
      </c>
      <c r="G822" s="44" t="str">
        <f aca="false">IF(A822="","",YEAR(A822))</f>
        <v/>
      </c>
      <c r="H822" s="42"/>
    </row>
    <row r="823" customFormat="false" ht="15" hidden="false" customHeight="false" outlineLevel="0" collapsed="false">
      <c r="A823" s="41"/>
      <c r="B823" s="42"/>
      <c r="C823" s="42"/>
      <c r="D823" s="43"/>
      <c r="E823" s="44" t="str">
        <f aca="false">IF(C823="","",IF(COUNTIF(הגדרות!$A$5:$A$8,C823)&gt;0,"הכנסה","הוצאה"))</f>
        <v/>
      </c>
      <c r="F823" s="44" t="str">
        <f aca="false">IF(A823="","",MONTH(A823))</f>
        <v/>
      </c>
      <c r="G823" s="44" t="str">
        <f aca="false">IF(A823="","",YEAR(A823))</f>
        <v/>
      </c>
      <c r="H823" s="42"/>
    </row>
    <row r="824" customFormat="false" ht="15" hidden="false" customHeight="false" outlineLevel="0" collapsed="false">
      <c r="A824" s="41"/>
      <c r="B824" s="42"/>
      <c r="C824" s="42"/>
      <c r="D824" s="43"/>
      <c r="E824" s="44" t="str">
        <f aca="false">IF(C824="","",IF(COUNTIF(הגדרות!$A$5:$A$8,C824)&gt;0,"הכנסה","הוצאה"))</f>
        <v/>
      </c>
      <c r="F824" s="44" t="str">
        <f aca="false">IF(A824="","",MONTH(A824))</f>
        <v/>
      </c>
      <c r="G824" s="44" t="str">
        <f aca="false">IF(A824="","",YEAR(A824))</f>
        <v/>
      </c>
      <c r="H824" s="42"/>
    </row>
    <row r="825" customFormat="false" ht="15" hidden="false" customHeight="false" outlineLevel="0" collapsed="false">
      <c r="A825" s="41"/>
      <c r="B825" s="42"/>
      <c r="C825" s="42"/>
      <c r="D825" s="43"/>
      <c r="E825" s="44" t="str">
        <f aca="false">IF(C825="","",IF(COUNTIF(הגדרות!$A$5:$A$8,C825)&gt;0,"הכנסה","הוצאה"))</f>
        <v/>
      </c>
      <c r="F825" s="44" t="str">
        <f aca="false">IF(A825="","",MONTH(A825))</f>
        <v/>
      </c>
      <c r="G825" s="44" t="str">
        <f aca="false">IF(A825="","",YEAR(A825))</f>
        <v/>
      </c>
      <c r="H825" s="42"/>
    </row>
    <row r="826" customFormat="false" ht="15" hidden="false" customHeight="false" outlineLevel="0" collapsed="false">
      <c r="A826" s="41"/>
      <c r="B826" s="42"/>
      <c r="C826" s="42"/>
      <c r="D826" s="43"/>
      <c r="E826" s="44" t="str">
        <f aca="false">IF(C826="","",IF(COUNTIF(הגדרות!$A$5:$A$8,C826)&gt;0,"הכנסה","הוצאה"))</f>
        <v/>
      </c>
      <c r="F826" s="44" t="str">
        <f aca="false">IF(A826="","",MONTH(A826))</f>
        <v/>
      </c>
      <c r="G826" s="44" t="str">
        <f aca="false">IF(A826="","",YEAR(A826))</f>
        <v/>
      </c>
      <c r="H826" s="42"/>
    </row>
    <row r="827" customFormat="false" ht="15" hidden="false" customHeight="false" outlineLevel="0" collapsed="false">
      <c r="A827" s="41"/>
      <c r="B827" s="42"/>
      <c r="C827" s="42"/>
      <c r="D827" s="43"/>
      <c r="E827" s="44" t="str">
        <f aca="false">IF(C827="","",IF(COUNTIF(הגדרות!$A$5:$A$8,C827)&gt;0,"הכנסה","הוצאה"))</f>
        <v/>
      </c>
      <c r="F827" s="44" t="str">
        <f aca="false">IF(A827="","",MONTH(A827))</f>
        <v/>
      </c>
      <c r="G827" s="44" t="str">
        <f aca="false">IF(A827="","",YEAR(A827))</f>
        <v/>
      </c>
      <c r="H827" s="42"/>
    </row>
    <row r="828" customFormat="false" ht="15" hidden="false" customHeight="false" outlineLevel="0" collapsed="false">
      <c r="A828" s="41"/>
      <c r="B828" s="42"/>
      <c r="C828" s="42"/>
      <c r="D828" s="43"/>
      <c r="E828" s="44" t="str">
        <f aca="false">IF(C828="","",IF(COUNTIF(הגדרות!$A$5:$A$8,C828)&gt;0,"הכנסה","הוצאה"))</f>
        <v/>
      </c>
      <c r="F828" s="44" t="str">
        <f aca="false">IF(A828="","",MONTH(A828))</f>
        <v/>
      </c>
      <c r="G828" s="44" t="str">
        <f aca="false">IF(A828="","",YEAR(A828))</f>
        <v/>
      </c>
      <c r="H828" s="42"/>
    </row>
    <row r="829" customFormat="false" ht="15" hidden="false" customHeight="false" outlineLevel="0" collapsed="false">
      <c r="A829" s="41"/>
      <c r="B829" s="42"/>
      <c r="C829" s="42"/>
      <c r="D829" s="43"/>
      <c r="E829" s="44" t="str">
        <f aca="false">IF(C829="","",IF(COUNTIF(הגדרות!$A$5:$A$8,C829)&gt;0,"הכנסה","הוצאה"))</f>
        <v/>
      </c>
      <c r="F829" s="44" t="str">
        <f aca="false">IF(A829="","",MONTH(A829))</f>
        <v/>
      </c>
      <c r="G829" s="44" t="str">
        <f aca="false">IF(A829="","",YEAR(A829))</f>
        <v/>
      </c>
      <c r="H829" s="42"/>
    </row>
    <row r="830" customFormat="false" ht="15" hidden="false" customHeight="false" outlineLevel="0" collapsed="false">
      <c r="A830" s="41"/>
      <c r="B830" s="42"/>
      <c r="C830" s="42"/>
      <c r="D830" s="43"/>
      <c r="E830" s="44" t="str">
        <f aca="false">IF(C830="","",IF(COUNTIF(הגדרות!$A$5:$A$8,C830)&gt;0,"הכנסה","הוצאה"))</f>
        <v/>
      </c>
      <c r="F830" s="44" t="str">
        <f aca="false">IF(A830="","",MONTH(A830))</f>
        <v/>
      </c>
      <c r="G830" s="44" t="str">
        <f aca="false">IF(A830="","",YEAR(A830))</f>
        <v/>
      </c>
      <c r="H830" s="42"/>
    </row>
    <row r="831" customFormat="false" ht="15" hidden="false" customHeight="false" outlineLevel="0" collapsed="false">
      <c r="A831" s="41"/>
      <c r="B831" s="42"/>
      <c r="C831" s="42"/>
      <c r="D831" s="43"/>
      <c r="E831" s="44" t="str">
        <f aca="false">IF(C831="","",IF(COUNTIF(הגדרות!$A$5:$A$8,C831)&gt;0,"הכנסה","הוצאה"))</f>
        <v/>
      </c>
      <c r="F831" s="44" t="str">
        <f aca="false">IF(A831="","",MONTH(A831))</f>
        <v/>
      </c>
      <c r="G831" s="44" t="str">
        <f aca="false">IF(A831="","",YEAR(A831))</f>
        <v/>
      </c>
      <c r="H831" s="42"/>
    </row>
    <row r="832" customFormat="false" ht="15" hidden="false" customHeight="false" outlineLevel="0" collapsed="false">
      <c r="A832" s="41"/>
      <c r="B832" s="42"/>
      <c r="C832" s="42"/>
      <c r="D832" s="43"/>
      <c r="E832" s="44" t="str">
        <f aca="false">IF(C832="","",IF(COUNTIF(הגדרות!$A$5:$A$8,C832)&gt;0,"הכנסה","הוצאה"))</f>
        <v/>
      </c>
      <c r="F832" s="44" t="str">
        <f aca="false">IF(A832="","",MONTH(A832))</f>
        <v/>
      </c>
      <c r="G832" s="44" t="str">
        <f aca="false">IF(A832="","",YEAR(A832))</f>
        <v/>
      </c>
      <c r="H832" s="42"/>
    </row>
    <row r="833" customFormat="false" ht="15" hidden="false" customHeight="false" outlineLevel="0" collapsed="false">
      <c r="A833" s="41"/>
      <c r="B833" s="42"/>
      <c r="C833" s="42"/>
      <c r="D833" s="43"/>
      <c r="E833" s="44" t="str">
        <f aca="false">IF(C833="","",IF(COUNTIF(הגדרות!$A$5:$A$8,C833)&gt;0,"הכנסה","הוצאה"))</f>
        <v/>
      </c>
      <c r="F833" s="44" t="str">
        <f aca="false">IF(A833="","",MONTH(A833))</f>
        <v/>
      </c>
      <c r="G833" s="44" t="str">
        <f aca="false">IF(A833="","",YEAR(A833))</f>
        <v/>
      </c>
      <c r="H833" s="42"/>
    </row>
    <row r="834" customFormat="false" ht="15" hidden="false" customHeight="false" outlineLevel="0" collapsed="false">
      <c r="A834" s="41"/>
      <c r="B834" s="42"/>
      <c r="C834" s="42"/>
      <c r="D834" s="43"/>
      <c r="E834" s="44" t="str">
        <f aca="false">IF(C834="","",IF(COUNTIF(הגדרות!$A$5:$A$8,C834)&gt;0,"הכנסה","הוצאה"))</f>
        <v/>
      </c>
      <c r="F834" s="44" t="str">
        <f aca="false">IF(A834="","",MONTH(A834))</f>
        <v/>
      </c>
      <c r="G834" s="44" t="str">
        <f aca="false">IF(A834="","",YEAR(A834))</f>
        <v/>
      </c>
      <c r="H834" s="42"/>
    </row>
    <row r="835" customFormat="false" ht="15" hidden="false" customHeight="false" outlineLevel="0" collapsed="false">
      <c r="A835" s="41"/>
      <c r="B835" s="42"/>
      <c r="C835" s="42"/>
      <c r="D835" s="43"/>
      <c r="E835" s="44" t="str">
        <f aca="false">IF(C835="","",IF(COUNTIF(הגדרות!$A$5:$A$8,C835)&gt;0,"הכנסה","הוצאה"))</f>
        <v/>
      </c>
      <c r="F835" s="44" t="str">
        <f aca="false">IF(A835="","",MONTH(A835))</f>
        <v/>
      </c>
      <c r="G835" s="44" t="str">
        <f aca="false">IF(A835="","",YEAR(A835))</f>
        <v/>
      </c>
      <c r="H835" s="42"/>
    </row>
    <row r="836" customFormat="false" ht="15" hidden="false" customHeight="false" outlineLevel="0" collapsed="false">
      <c r="A836" s="41"/>
      <c r="B836" s="42"/>
      <c r="C836" s="42"/>
      <c r="D836" s="43"/>
      <c r="E836" s="44" t="str">
        <f aca="false">IF(C836="","",IF(COUNTIF(הגדרות!$A$5:$A$8,C836)&gt;0,"הכנסה","הוצאה"))</f>
        <v/>
      </c>
      <c r="F836" s="44" t="str">
        <f aca="false">IF(A836="","",MONTH(A836))</f>
        <v/>
      </c>
      <c r="G836" s="44" t="str">
        <f aca="false">IF(A836="","",YEAR(A836))</f>
        <v/>
      </c>
      <c r="H836" s="42"/>
    </row>
    <row r="837" customFormat="false" ht="15" hidden="false" customHeight="false" outlineLevel="0" collapsed="false">
      <c r="A837" s="41"/>
      <c r="B837" s="42"/>
      <c r="C837" s="42"/>
      <c r="D837" s="43"/>
      <c r="E837" s="44" t="str">
        <f aca="false">IF(C837="","",IF(COUNTIF(הגדרות!$A$5:$A$8,C837)&gt;0,"הכנסה","הוצאה"))</f>
        <v/>
      </c>
      <c r="F837" s="44" t="str">
        <f aca="false">IF(A837="","",MONTH(A837))</f>
        <v/>
      </c>
      <c r="G837" s="44" t="str">
        <f aca="false">IF(A837="","",YEAR(A837))</f>
        <v/>
      </c>
      <c r="H837" s="42"/>
    </row>
    <row r="838" customFormat="false" ht="15" hidden="false" customHeight="false" outlineLevel="0" collapsed="false">
      <c r="A838" s="41"/>
      <c r="B838" s="42"/>
      <c r="C838" s="42"/>
      <c r="D838" s="43"/>
      <c r="E838" s="44" t="str">
        <f aca="false">IF(C838="","",IF(COUNTIF(הגדרות!$A$5:$A$8,C838)&gt;0,"הכנסה","הוצאה"))</f>
        <v/>
      </c>
      <c r="F838" s="44" t="str">
        <f aca="false">IF(A838="","",MONTH(A838))</f>
        <v/>
      </c>
      <c r="G838" s="44" t="str">
        <f aca="false">IF(A838="","",YEAR(A838))</f>
        <v/>
      </c>
      <c r="H838" s="42"/>
    </row>
    <row r="839" customFormat="false" ht="15" hidden="false" customHeight="false" outlineLevel="0" collapsed="false">
      <c r="A839" s="41"/>
      <c r="B839" s="42"/>
      <c r="C839" s="42"/>
      <c r="D839" s="43"/>
      <c r="E839" s="44" t="str">
        <f aca="false">IF(C839="","",IF(COUNTIF(הגדרות!$A$5:$A$8,C839)&gt;0,"הכנסה","הוצאה"))</f>
        <v/>
      </c>
      <c r="F839" s="44" t="str">
        <f aca="false">IF(A839="","",MONTH(A839))</f>
        <v/>
      </c>
      <c r="G839" s="44" t="str">
        <f aca="false">IF(A839="","",YEAR(A839))</f>
        <v/>
      </c>
      <c r="H839" s="42"/>
    </row>
    <row r="840" customFormat="false" ht="15" hidden="false" customHeight="false" outlineLevel="0" collapsed="false">
      <c r="A840" s="41"/>
      <c r="B840" s="42"/>
      <c r="C840" s="42"/>
      <c r="D840" s="43"/>
      <c r="E840" s="44" t="str">
        <f aca="false">IF(C840="","",IF(COUNTIF(הגדרות!$A$5:$A$8,C840)&gt;0,"הכנסה","הוצאה"))</f>
        <v/>
      </c>
      <c r="F840" s="44" t="str">
        <f aca="false">IF(A840="","",MONTH(A840))</f>
        <v/>
      </c>
      <c r="G840" s="44" t="str">
        <f aca="false">IF(A840="","",YEAR(A840))</f>
        <v/>
      </c>
      <c r="H840" s="42"/>
    </row>
    <row r="841" customFormat="false" ht="15" hidden="false" customHeight="false" outlineLevel="0" collapsed="false">
      <c r="A841" s="41"/>
      <c r="B841" s="42"/>
      <c r="C841" s="42"/>
      <c r="D841" s="43"/>
      <c r="E841" s="44" t="str">
        <f aca="false">IF(C841="","",IF(COUNTIF(הגדרות!$A$5:$A$8,C841)&gt;0,"הכנסה","הוצאה"))</f>
        <v/>
      </c>
      <c r="F841" s="44" t="str">
        <f aca="false">IF(A841="","",MONTH(A841))</f>
        <v/>
      </c>
      <c r="G841" s="44" t="str">
        <f aca="false">IF(A841="","",YEAR(A841))</f>
        <v/>
      </c>
      <c r="H841" s="42"/>
    </row>
    <row r="842" customFormat="false" ht="15" hidden="false" customHeight="false" outlineLevel="0" collapsed="false">
      <c r="A842" s="41"/>
      <c r="B842" s="42"/>
      <c r="C842" s="42"/>
      <c r="D842" s="43"/>
      <c r="E842" s="44" t="str">
        <f aca="false">IF(C842="","",IF(COUNTIF(הגדרות!$A$5:$A$8,C842)&gt;0,"הכנסה","הוצאה"))</f>
        <v/>
      </c>
      <c r="F842" s="44" t="str">
        <f aca="false">IF(A842="","",MONTH(A842))</f>
        <v/>
      </c>
      <c r="G842" s="44" t="str">
        <f aca="false">IF(A842="","",YEAR(A842))</f>
        <v/>
      </c>
      <c r="H842" s="42"/>
    </row>
    <row r="843" customFormat="false" ht="15" hidden="false" customHeight="false" outlineLevel="0" collapsed="false">
      <c r="A843" s="41"/>
      <c r="B843" s="42"/>
      <c r="C843" s="42"/>
      <c r="D843" s="43"/>
      <c r="E843" s="44" t="str">
        <f aca="false">IF(C843="","",IF(COUNTIF(הגדרות!$A$5:$A$8,C843)&gt;0,"הכנסה","הוצאה"))</f>
        <v/>
      </c>
      <c r="F843" s="44" t="str">
        <f aca="false">IF(A843="","",MONTH(A843))</f>
        <v/>
      </c>
      <c r="G843" s="44" t="str">
        <f aca="false">IF(A843="","",YEAR(A843))</f>
        <v/>
      </c>
      <c r="H843" s="42"/>
    </row>
    <row r="844" customFormat="false" ht="15" hidden="false" customHeight="false" outlineLevel="0" collapsed="false">
      <c r="A844" s="41"/>
      <c r="B844" s="42"/>
      <c r="C844" s="42"/>
      <c r="D844" s="43"/>
      <c r="E844" s="44" t="str">
        <f aca="false">IF(C844="","",IF(COUNTIF(הגדרות!$A$5:$A$8,C844)&gt;0,"הכנסה","הוצאה"))</f>
        <v/>
      </c>
      <c r="F844" s="44" t="str">
        <f aca="false">IF(A844="","",MONTH(A844))</f>
        <v/>
      </c>
      <c r="G844" s="44" t="str">
        <f aca="false">IF(A844="","",YEAR(A844))</f>
        <v/>
      </c>
      <c r="H844" s="42"/>
    </row>
    <row r="845" customFormat="false" ht="15" hidden="false" customHeight="false" outlineLevel="0" collapsed="false">
      <c r="A845" s="41"/>
      <c r="B845" s="42"/>
      <c r="C845" s="42"/>
      <c r="D845" s="43"/>
      <c r="E845" s="44" t="str">
        <f aca="false">IF(C845="","",IF(COUNTIF(הגדרות!$A$5:$A$8,C845)&gt;0,"הכנסה","הוצאה"))</f>
        <v/>
      </c>
      <c r="F845" s="44" t="str">
        <f aca="false">IF(A845="","",MONTH(A845))</f>
        <v/>
      </c>
      <c r="G845" s="44" t="str">
        <f aca="false">IF(A845="","",YEAR(A845))</f>
        <v/>
      </c>
      <c r="H845" s="42"/>
    </row>
    <row r="846" customFormat="false" ht="15" hidden="false" customHeight="false" outlineLevel="0" collapsed="false">
      <c r="A846" s="41"/>
      <c r="B846" s="42"/>
      <c r="C846" s="42"/>
      <c r="D846" s="43"/>
      <c r="E846" s="44" t="str">
        <f aca="false">IF(C846="","",IF(COUNTIF(הגדרות!$A$5:$A$8,C846)&gt;0,"הכנסה","הוצאה"))</f>
        <v/>
      </c>
      <c r="F846" s="44" t="str">
        <f aca="false">IF(A846="","",MONTH(A846))</f>
        <v/>
      </c>
      <c r="G846" s="44" t="str">
        <f aca="false">IF(A846="","",YEAR(A846))</f>
        <v/>
      </c>
      <c r="H846" s="42"/>
    </row>
    <row r="847" customFormat="false" ht="15" hidden="false" customHeight="false" outlineLevel="0" collapsed="false">
      <c r="A847" s="41"/>
      <c r="B847" s="42"/>
      <c r="C847" s="42"/>
      <c r="D847" s="43"/>
      <c r="E847" s="44" t="str">
        <f aca="false">IF(C847="","",IF(COUNTIF(הגדרות!$A$5:$A$8,C847)&gt;0,"הכנסה","הוצאה"))</f>
        <v/>
      </c>
      <c r="F847" s="44" t="str">
        <f aca="false">IF(A847="","",MONTH(A847))</f>
        <v/>
      </c>
      <c r="G847" s="44" t="str">
        <f aca="false">IF(A847="","",YEAR(A847))</f>
        <v/>
      </c>
      <c r="H847" s="42"/>
    </row>
    <row r="848" customFormat="false" ht="15" hidden="false" customHeight="false" outlineLevel="0" collapsed="false">
      <c r="A848" s="41"/>
      <c r="B848" s="42"/>
      <c r="C848" s="42"/>
      <c r="D848" s="43"/>
      <c r="E848" s="44" t="str">
        <f aca="false">IF(C848="","",IF(COUNTIF(הגדרות!$A$5:$A$8,C848)&gt;0,"הכנסה","הוצאה"))</f>
        <v/>
      </c>
      <c r="F848" s="44" t="str">
        <f aca="false">IF(A848="","",MONTH(A848))</f>
        <v/>
      </c>
      <c r="G848" s="44" t="str">
        <f aca="false">IF(A848="","",YEAR(A848))</f>
        <v/>
      </c>
      <c r="H848" s="42"/>
    </row>
    <row r="849" customFormat="false" ht="15" hidden="false" customHeight="false" outlineLevel="0" collapsed="false">
      <c r="A849" s="41"/>
      <c r="B849" s="42"/>
      <c r="C849" s="42"/>
      <c r="D849" s="43"/>
      <c r="E849" s="44" t="str">
        <f aca="false">IF(C849="","",IF(COUNTIF(הגדרות!$A$5:$A$8,C849)&gt;0,"הכנסה","הוצאה"))</f>
        <v/>
      </c>
      <c r="F849" s="44" t="str">
        <f aca="false">IF(A849="","",MONTH(A849))</f>
        <v/>
      </c>
      <c r="G849" s="44" t="str">
        <f aca="false">IF(A849="","",YEAR(A849))</f>
        <v/>
      </c>
      <c r="H849" s="42"/>
    </row>
    <row r="850" customFormat="false" ht="15" hidden="false" customHeight="false" outlineLevel="0" collapsed="false">
      <c r="A850" s="41"/>
      <c r="B850" s="42"/>
      <c r="C850" s="42"/>
      <c r="D850" s="43"/>
      <c r="E850" s="44" t="str">
        <f aca="false">IF(C850="","",IF(COUNTIF(הגדרות!$A$5:$A$8,C850)&gt;0,"הכנסה","הוצאה"))</f>
        <v/>
      </c>
      <c r="F850" s="44" t="str">
        <f aca="false">IF(A850="","",MONTH(A850))</f>
        <v/>
      </c>
      <c r="G850" s="44" t="str">
        <f aca="false">IF(A850="","",YEAR(A850))</f>
        <v/>
      </c>
      <c r="H850" s="42"/>
    </row>
    <row r="851" customFormat="false" ht="15" hidden="false" customHeight="false" outlineLevel="0" collapsed="false">
      <c r="A851" s="41"/>
      <c r="B851" s="42"/>
      <c r="C851" s="42"/>
      <c r="D851" s="43"/>
      <c r="E851" s="44" t="str">
        <f aca="false">IF(C851="","",IF(COUNTIF(הגדרות!$A$5:$A$8,C851)&gt;0,"הכנסה","הוצאה"))</f>
        <v/>
      </c>
      <c r="F851" s="44" t="str">
        <f aca="false">IF(A851="","",MONTH(A851))</f>
        <v/>
      </c>
      <c r="G851" s="44" t="str">
        <f aca="false">IF(A851="","",YEAR(A851))</f>
        <v/>
      </c>
      <c r="H851" s="42"/>
    </row>
    <row r="852" customFormat="false" ht="15" hidden="false" customHeight="false" outlineLevel="0" collapsed="false">
      <c r="A852" s="41"/>
      <c r="B852" s="42"/>
      <c r="C852" s="42"/>
      <c r="D852" s="43"/>
      <c r="E852" s="44" t="str">
        <f aca="false">IF(C852="","",IF(COUNTIF(הגדרות!$A$5:$A$8,C852)&gt;0,"הכנסה","הוצאה"))</f>
        <v/>
      </c>
      <c r="F852" s="44" t="str">
        <f aca="false">IF(A852="","",MONTH(A852))</f>
        <v/>
      </c>
      <c r="G852" s="44" t="str">
        <f aca="false">IF(A852="","",YEAR(A852))</f>
        <v/>
      </c>
      <c r="H852" s="42"/>
    </row>
    <row r="853" customFormat="false" ht="15" hidden="false" customHeight="false" outlineLevel="0" collapsed="false">
      <c r="A853" s="41"/>
      <c r="B853" s="42"/>
      <c r="C853" s="42"/>
      <c r="D853" s="43"/>
      <c r="E853" s="44" t="str">
        <f aca="false">IF(C853="","",IF(COUNTIF(הגדרות!$A$5:$A$8,C853)&gt;0,"הכנסה","הוצאה"))</f>
        <v/>
      </c>
      <c r="F853" s="44" t="str">
        <f aca="false">IF(A853="","",MONTH(A853))</f>
        <v/>
      </c>
      <c r="G853" s="44" t="str">
        <f aca="false">IF(A853="","",YEAR(A853))</f>
        <v/>
      </c>
      <c r="H853" s="42"/>
    </row>
    <row r="854" customFormat="false" ht="15" hidden="false" customHeight="false" outlineLevel="0" collapsed="false">
      <c r="A854" s="41"/>
      <c r="B854" s="42"/>
      <c r="C854" s="42"/>
      <c r="D854" s="43"/>
      <c r="E854" s="44" t="str">
        <f aca="false">IF(C854="","",IF(COUNTIF(הגדרות!$A$5:$A$8,C854)&gt;0,"הכנסה","הוצאה"))</f>
        <v/>
      </c>
      <c r="F854" s="44" t="str">
        <f aca="false">IF(A854="","",MONTH(A854))</f>
        <v/>
      </c>
      <c r="G854" s="44" t="str">
        <f aca="false">IF(A854="","",YEAR(A854))</f>
        <v/>
      </c>
      <c r="H854" s="42"/>
    </row>
    <row r="855" customFormat="false" ht="15" hidden="false" customHeight="false" outlineLevel="0" collapsed="false">
      <c r="A855" s="41"/>
      <c r="B855" s="42"/>
      <c r="C855" s="42"/>
      <c r="D855" s="43"/>
      <c r="E855" s="44" t="str">
        <f aca="false">IF(C855="","",IF(COUNTIF(הגדרות!$A$5:$A$8,C855)&gt;0,"הכנסה","הוצאה"))</f>
        <v/>
      </c>
      <c r="F855" s="44" t="str">
        <f aca="false">IF(A855="","",MONTH(A855))</f>
        <v/>
      </c>
      <c r="G855" s="44" t="str">
        <f aca="false">IF(A855="","",YEAR(A855))</f>
        <v/>
      </c>
      <c r="H855" s="42"/>
    </row>
    <row r="856" customFormat="false" ht="15" hidden="false" customHeight="false" outlineLevel="0" collapsed="false">
      <c r="A856" s="41"/>
      <c r="B856" s="42"/>
      <c r="C856" s="42"/>
      <c r="D856" s="43"/>
      <c r="E856" s="44" t="str">
        <f aca="false">IF(C856="","",IF(COUNTIF(הגדרות!$A$5:$A$8,C856)&gt;0,"הכנסה","הוצאה"))</f>
        <v/>
      </c>
      <c r="F856" s="44" t="str">
        <f aca="false">IF(A856="","",MONTH(A856))</f>
        <v/>
      </c>
      <c r="G856" s="44" t="str">
        <f aca="false">IF(A856="","",YEAR(A856))</f>
        <v/>
      </c>
      <c r="H856" s="42"/>
    </row>
    <row r="857" customFormat="false" ht="15" hidden="false" customHeight="false" outlineLevel="0" collapsed="false">
      <c r="A857" s="41"/>
      <c r="B857" s="42"/>
      <c r="C857" s="42"/>
      <c r="D857" s="43"/>
      <c r="E857" s="44" t="str">
        <f aca="false">IF(C857="","",IF(COUNTIF(הגדרות!$A$5:$A$8,C857)&gt;0,"הכנסה","הוצאה"))</f>
        <v/>
      </c>
      <c r="F857" s="44" t="str">
        <f aca="false">IF(A857="","",MONTH(A857))</f>
        <v/>
      </c>
      <c r="G857" s="44" t="str">
        <f aca="false">IF(A857="","",YEAR(A857))</f>
        <v/>
      </c>
      <c r="H857" s="42"/>
    </row>
    <row r="858" customFormat="false" ht="15" hidden="false" customHeight="false" outlineLevel="0" collapsed="false">
      <c r="A858" s="41"/>
      <c r="B858" s="42"/>
      <c r="C858" s="42"/>
      <c r="D858" s="43"/>
      <c r="E858" s="44" t="str">
        <f aca="false">IF(C858="","",IF(COUNTIF(הגדרות!$A$5:$A$8,C858)&gt;0,"הכנסה","הוצאה"))</f>
        <v/>
      </c>
      <c r="F858" s="44" t="str">
        <f aca="false">IF(A858="","",MONTH(A858))</f>
        <v/>
      </c>
      <c r="G858" s="44" t="str">
        <f aca="false">IF(A858="","",YEAR(A858))</f>
        <v/>
      </c>
      <c r="H858" s="42"/>
    </row>
    <row r="859" customFormat="false" ht="15" hidden="false" customHeight="false" outlineLevel="0" collapsed="false">
      <c r="A859" s="41"/>
      <c r="B859" s="42"/>
      <c r="C859" s="42"/>
      <c r="D859" s="43"/>
      <c r="E859" s="44" t="str">
        <f aca="false">IF(C859="","",IF(COUNTIF(הגדרות!$A$5:$A$8,C859)&gt;0,"הכנסה","הוצאה"))</f>
        <v/>
      </c>
      <c r="F859" s="44" t="str">
        <f aca="false">IF(A859="","",MONTH(A859))</f>
        <v/>
      </c>
      <c r="G859" s="44" t="str">
        <f aca="false">IF(A859="","",YEAR(A859))</f>
        <v/>
      </c>
      <c r="H859" s="42"/>
    </row>
    <row r="860" customFormat="false" ht="15" hidden="false" customHeight="false" outlineLevel="0" collapsed="false">
      <c r="A860" s="41"/>
      <c r="B860" s="42"/>
      <c r="C860" s="42"/>
      <c r="D860" s="43"/>
      <c r="E860" s="44" t="str">
        <f aca="false">IF(C860="","",IF(COUNTIF(הגדרות!$A$5:$A$8,C860)&gt;0,"הכנסה","הוצאה"))</f>
        <v/>
      </c>
      <c r="F860" s="44" t="str">
        <f aca="false">IF(A860="","",MONTH(A860))</f>
        <v/>
      </c>
      <c r="G860" s="44" t="str">
        <f aca="false">IF(A860="","",YEAR(A860))</f>
        <v/>
      </c>
      <c r="H860" s="42"/>
    </row>
    <row r="861" customFormat="false" ht="15" hidden="false" customHeight="false" outlineLevel="0" collapsed="false">
      <c r="A861" s="41"/>
      <c r="B861" s="42"/>
      <c r="C861" s="42"/>
      <c r="D861" s="43"/>
      <c r="E861" s="44" t="str">
        <f aca="false">IF(C861="","",IF(COUNTIF(הגדרות!$A$5:$A$8,C861)&gt;0,"הכנסה","הוצאה"))</f>
        <v/>
      </c>
      <c r="F861" s="44" t="str">
        <f aca="false">IF(A861="","",MONTH(A861))</f>
        <v/>
      </c>
      <c r="G861" s="44" t="str">
        <f aca="false">IF(A861="","",YEAR(A861))</f>
        <v/>
      </c>
      <c r="H861" s="42"/>
    </row>
    <row r="862" customFormat="false" ht="15" hidden="false" customHeight="false" outlineLevel="0" collapsed="false">
      <c r="A862" s="41"/>
      <c r="B862" s="42"/>
      <c r="C862" s="42"/>
      <c r="D862" s="43"/>
      <c r="E862" s="44" t="str">
        <f aca="false">IF(C862="","",IF(COUNTIF(הגדרות!$A$5:$A$8,C862)&gt;0,"הכנסה","הוצאה"))</f>
        <v/>
      </c>
      <c r="F862" s="44" t="str">
        <f aca="false">IF(A862="","",MONTH(A862))</f>
        <v/>
      </c>
      <c r="G862" s="44" t="str">
        <f aca="false">IF(A862="","",YEAR(A862))</f>
        <v/>
      </c>
      <c r="H862" s="42"/>
    </row>
    <row r="863" customFormat="false" ht="15" hidden="false" customHeight="false" outlineLevel="0" collapsed="false">
      <c r="A863" s="41"/>
      <c r="B863" s="42"/>
      <c r="C863" s="42"/>
      <c r="D863" s="43"/>
      <c r="E863" s="44" t="str">
        <f aca="false">IF(C863="","",IF(COUNTIF(הגדרות!$A$5:$A$8,C863)&gt;0,"הכנסה","הוצאה"))</f>
        <v/>
      </c>
      <c r="F863" s="44" t="str">
        <f aca="false">IF(A863="","",MONTH(A863))</f>
        <v/>
      </c>
      <c r="G863" s="44" t="str">
        <f aca="false">IF(A863="","",YEAR(A863))</f>
        <v/>
      </c>
      <c r="H863" s="42"/>
    </row>
    <row r="864" customFormat="false" ht="15" hidden="false" customHeight="false" outlineLevel="0" collapsed="false">
      <c r="A864" s="41"/>
      <c r="B864" s="42"/>
      <c r="C864" s="42"/>
      <c r="D864" s="43"/>
      <c r="E864" s="44" t="str">
        <f aca="false">IF(C864="","",IF(COUNTIF(הגדרות!$A$5:$A$8,C864)&gt;0,"הכנסה","הוצאה"))</f>
        <v/>
      </c>
      <c r="F864" s="44" t="str">
        <f aca="false">IF(A864="","",MONTH(A864))</f>
        <v/>
      </c>
      <c r="G864" s="44" t="str">
        <f aca="false">IF(A864="","",YEAR(A864))</f>
        <v/>
      </c>
      <c r="H864" s="42"/>
    </row>
    <row r="865" customFormat="false" ht="15" hidden="false" customHeight="false" outlineLevel="0" collapsed="false">
      <c r="A865" s="41"/>
      <c r="B865" s="42"/>
      <c r="C865" s="42"/>
      <c r="D865" s="43"/>
      <c r="E865" s="44" t="str">
        <f aca="false">IF(C865="","",IF(COUNTIF(הגדרות!$A$5:$A$8,C865)&gt;0,"הכנסה","הוצאה"))</f>
        <v/>
      </c>
      <c r="F865" s="44" t="str">
        <f aca="false">IF(A865="","",MONTH(A865))</f>
        <v/>
      </c>
      <c r="G865" s="44" t="str">
        <f aca="false">IF(A865="","",YEAR(A865))</f>
        <v/>
      </c>
      <c r="H865" s="42"/>
    </row>
    <row r="866" customFormat="false" ht="15" hidden="false" customHeight="false" outlineLevel="0" collapsed="false">
      <c r="A866" s="41"/>
      <c r="B866" s="42"/>
      <c r="C866" s="42"/>
      <c r="D866" s="43"/>
      <c r="E866" s="44" t="str">
        <f aca="false">IF(C866="","",IF(COUNTIF(הגדרות!$A$5:$A$8,C866)&gt;0,"הכנסה","הוצאה"))</f>
        <v/>
      </c>
      <c r="F866" s="44" t="str">
        <f aca="false">IF(A866="","",MONTH(A866))</f>
        <v/>
      </c>
      <c r="G866" s="44" t="str">
        <f aca="false">IF(A866="","",YEAR(A866))</f>
        <v/>
      </c>
      <c r="H866" s="42"/>
    </row>
    <row r="867" customFormat="false" ht="15" hidden="false" customHeight="false" outlineLevel="0" collapsed="false">
      <c r="A867" s="41"/>
      <c r="B867" s="42"/>
      <c r="C867" s="42"/>
      <c r="D867" s="43"/>
      <c r="E867" s="44" t="str">
        <f aca="false">IF(C867="","",IF(COUNTIF(הגדרות!$A$5:$A$8,C867)&gt;0,"הכנסה","הוצאה"))</f>
        <v/>
      </c>
      <c r="F867" s="44" t="str">
        <f aca="false">IF(A867="","",MONTH(A867))</f>
        <v/>
      </c>
      <c r="G867" s="44" t="str">
        <f aca="false">IF(A867="","",YEAR(A867))</f>
        <v/>
      </c>
      <c r="H867" s="42"/>
    </row>
    <row r="868" customFormat="false" ht="15" hidden="false" customHeight="false" outlineLevel="0" collapsed="false">
      <c r="A868" s="41"/>
      <c r="B868" s="42"/>
      <c r="C868" s="42"/>
      <c r="D868" s="43"/>
      <c r="E868" s="44" t="str">
        <f aca="false">IF(C868="","",IF(COUNTIF(הגדרות!$A$5:$A$8,C868)&gt;0,"הכנסה","הוצאה"))</f>
        <v/>
      </c>
      <c r="F868" s="44" t="str">
        <f aca="false">IF(A868="","",MONTH(A868))</f>
        <v/>
      </c>
      <c r="G868" s="44" t="str">
        <f aca="false">IF(A868="","",YEAR(A868))</f>
        <v/>
      </c>
      <c r="H868" s="42"/>
    </row>
    <row r="869" customFormat="false" ht="15" hidden="false" customHeight="false" outlineLevel="0" collapsed="false">
      <c r="A869" s="41"/>
      <c r="B869" s="42"/>
      <c r="C869" s="42"/>
      <c r="D869" s="43"/>
      <c r="E869" s="44" t="str">
        <f aca="false">IF(C869="","",IF(COUNTIF(הגדרות!$A$5:$A$8,C869)&gt;0,"הכנסה","הוצאה"))</f>
        <v/>
      </c>
      <c r="F869" s="44" t="str">
        <f aca="false">IF(A869="","",MONTH(A869))</f>
        <v/>
      </c>
      <c r="G869" s="44" t="str">
        <f aca="false">IF(A869="","",YEAR(A869))</f>
        <v/>
      </c>
      <c r="H869" s="42"/>
    </row>
    <row r="870" customFormat="false" ht="15" hidden="false" customHeight="false" outlineLevel="0" collapsed="false">
      <c r="A870" s="41"/>
      <c r="B870" s="42"/>
      <c r="C870" s="42"/>
      <c r="D870" s="43"/>
      <c r="E870" s="44" t="str">
        <f aca="false">IF(C870="","",IF(COUNTIF(הגדרות!$A$5:$A$8,C870)&gt;0,"הכנסה","הוצאה"))</f>
        <v/>
      </c>
      <c r="F870" s="44" t="str">
        <f aca="false">IF(A870="","",MONTH(A870))</f>
        <v/>
      </c>
      <c r="G870" s="44" t="str">
        <f aca="false">IF(A870="","",YEAR(A870))</f>
        <v/>
      </c>
      <c r="H870" s="42"/>
    </row>
    <row r="871" customFormat="false" ht="15" hidden="false" customHeight="false" outlineLevel="0" collapsed="false">
      <c r="A871" s="41"/>
      <c r="B871" s="42"/>
      <c r="C871" s="42"/>
      <c r="D871" s="43"/>
      <c r="E871" s="44" t="str">
        <f aca="false">IF(C871="","",IF(COUNTIF(הגדרות!$A$5:$A$8,C871)&gt;0,"הכנסה","הוצאה"))</f>
        <v/>
      </c>
      <c r="F871" s="44" t="str">
        <f aca="false">IF(A871="","",MONTH(A871))</f>
        <v/>
      </c>
      <c r="G871" s="44" t="str">
        <f aca="false">IF(A871="","",YEAR(A871))</f>
        <v/>
      </c>
      <c r="H871" s="42"/>
    </row>
    <row r="872" customFormat="false" ht="15" hidden="false" customHeight="false" outlineLevel="0" collapsed="false">
      <c r="A872" s="41"/>
      <c r="B872" s="42"/>
      <c r="C872" s="42"/>
      <c r="D872" s="43"/>
      <c r="E872" s="44" t="str">
        <f aca="false">IF(C872="","",IF(COUNTIF(הגדרות!$A$5:$A$8,C872)&gt;0,"הכנסה","הוצאה"))</f>
        <v/>
      </c>
      <c r="F872" s="44" t="str">
        <f aca="false">IF(A872="","",MONTH(A872))</f>
        <v/>
      </c>
      <c r="G872" s="44" t="str">
        <f aca="false">IF(A872="","",YEAR(A872))</f>
        <v/>
      </c>
      <c r="H872" s="42"/>
    </row>
    <row r="873" customFormat="false" ht="15" hidden="false" customHeight="false" outlineLevel="0" collapsed="false">
      <c r="A873" s="41"/>
      <c r="B873" s="42"/>
      <c r="C873" s="42"/>
      <c r="D873" s="43"/>
      <c r="E873" s="44" t="str">
        <f aca="false">IF(C873="","",IF(COUNTIF(הגדרות!$A$5:$A$8,C873)&gt;0,"הכנסה","הוצאה"))</f>
        <v/>
      </c>
      <c r="F873" s="44" t="str">
        <f aca="false">IF(A873="","",MONTH(A873))</f>
        <v/>
      </c>
      <c r="G873" s="44" t="str">
        <f aca="false">IF(A873="","",YEAR(A873))</f>
        <v/>
      </c>
      <c r="H873" s="42"/>
    </row>
    <row r="874" customFormat="false" ht="15" hidden="false" customHeight="false" outlineLevel="0" collapsed="false">
      <c r="A874" s="41"/>
      <c r="B874" s="42"/>
      <c r="C874" s="42"/>
      <c r="D874" s="43"/>
      <c r="E874" s="44" t="str">
        <f aca="false">IF(C874="","",IF(COUNTIF(הגדרות!$A$5:$A$8,C874)&gt;0,"הכנסה","הוצאה"))</f>
        <v/>
      </c>
      <c r="F874" s="44" t="str">
        <f aca="false">IF(A874="","",MONTH(A874))</f>
        <v/>
      </c>
      <c r="G874" s="44" t="str">
        <f aca="false">IF(A874="","",YEAR(A874))</f>
        <v/>
      </c>
      <c r="H874" s="42"/>
    </row>
    <row r="875" customFormat="false" ht="15" hidden="false" customHeight="false" outlineLevel="0" collapsed="false">
      <c r="A875" s="41"/>
      <c r="B875" s="42"/>
      <c r="C875" s="42"/>
      <c r="D875" s="43"/>
      <c r="E875" s="44" t="str">
        <f aca="false">IF(C875="","",IF(COUNTIF(הגדרות!$A$5:$A$8,C875)&gt;0,"הכנסה","הוצאה"))</f>
        <v/>
      </c>
      <c r="F875" s="44" t="str">
        <f aca="false">IF(A875="","",MONTH(A875))</f>
        <v/>
      </c>
      <c r="G875" s="44" t="str">
        <f aca="false">IF(A875="","",YEAR(A875))</f>
        <v/>
      </c>
      <c r="H875" s="42"/>
    </row>
    <row r="876" customFormat="false" ht="15" hidden="false" customHeight="false" outlineLevel="0" collapsed="false">
      <c r="A876" s="41"/>
      <c r="B876" s="42"/>
      <c r="C876" s="42"/>
      <c r="D876" s="43"/>
      <c r="E876" s="44" t="str">
        <f aca="false">IF(C876="","",IF(COUNTIF(הגדרות!$A$5:$A$8,C876)&gt;0,"הכנסה","הוצאה"))</f>
        <v/>
      </c>
      <c r="F876" s="44" t="str">
        <f aca="false">IF(A876="","",MONTH(A876))</f>
        <v/>
      </c>
      <c r="G876" s="44" t="str">
        <f aca="false">IF(A876="","",YEAR(A876))</f>
        <v/>
      </c>
      <c r="H876" s="42"/>
    </row>
    <row r="877" customFormat="false" ht="15" hidden="false" customHeight="false" outlineLevel="0" collapsed="false">
      <c r="A877" s="41"/>
      <c r="B877" s="42"/>
      <c r="C877" s="42"/>
      <c r="D877" s="43"/>
      <c r="E877" s="44" t="str">
        <f aca="false">IF(C877="","",IF(COUNTIF(הגדרות!$A$5:$A$8,C877)&gt;0,"הכנסה","הוצאה"))</f>
        <v/>
      </c>
      <c r="F877" s="44" t="str">
        <f aca="false">IF(A877="","",MONTH(A877))</f>
        <v/>
      </c>
      <c r="G877" s="44" t="str">
        <f aca="false">IF(A877="","",YEAR(A877))</f>
        <v/>
      </c>
      <c r="H877" s="42"/>
    </row>
    <row r="878" customFormat="false" ht="15" hidden="false" customHeight="false" outlineLevel="0" collapsed="false">
      <c r="A878" s="41"/>
      <c r="B878" s="42"/>
      <c r="C878" s="42"/>
      <c r="D878" s="43"/>
      <c r="E878" s="44" t="str">
        <f aca="false">IF(C878="","",IF(COUNTIF(הגדרות!$A$5:$A$8,C878)&gt;0,"הכנסה","הוצאה"))</f>
        <v/>
      </c>
      <c r="F878" s="44" t="str">
        <f aca="false">IF(A878="","",MONTH(A878))</f>
        <v/>
      </c>
      <c r="G878" s="44" t="str">
        <f aca="false">IF(A878="","",YEAR(A878))</f>
        <v/>
      </c>
      <c r="H878" s="42"/>
    </row>
    <row r="879" customFormat="false" ht="15" hidden="false" customHeight="false" outlineLevel="0" collapsed="false">
      <c r="A879" s="41"/>
      <c r="B879" s="42"/>
      <c r="C879" s="42"/>
      <c r="D879" s="43"/>
      <c r="E879" s="44" t="str">
        <f aca="false">IF(C879="","",IF(COUNTIF(הגדרות!$A$5:$A$8,C879)&gt;0,"הכנסה","הוצאה"))</f>
        <v/>
      </c>
      <c r="F879" s="44" t="str">
        <f aca="false">IF(A879="","",MONTH(A879))</f>
        <v/>
      </c>
      <c r="G879" s="44" t="str">
        <f aca="false">IF(A879="","",YEAR(A879))</f>
        <v/>
      </c>
      <c r="H879" s="42"/>
    </row>
    <row r="880" customFormat="false" ht="15" hidden="false" customHeight="false" outlineLevel="0" collapsed="false">
      <c r="A880" s="41"/>
      <c r="B880" s="42"/>
      <c r="C880" s="42"/>
      <c r="D880" s="43"/>
      <c r="E880" s="44" t="str">
        <f aca="false">IF(C880="","",IF(COUNTIF(הגדרות!$A$5:$A$8,C880)&gt;0,"הכנסה","הוצאה"))</f>
        <v/>
      </c>
      <c r="F880" s="44" t="str">
        <f aca="false">IF(A880="","",MONTH(A880))</f>
        <v/>
      </c>
      <c r="G880" s="44" t="str">
        <f aca="false">IF(A880="","",YEAR(A880))</f>
        <v/>
      </c>
      <c r="H880" s="42"/>
    </row>
    <row r="881" customFormat="false" ht="15" hidden="false" customHeight="false" outlineLevel="0" collapsed="false">
      <c r="A881" s="41"/>
      <c r="B881" s="42"/>
      <c r="C881" s="42"/>
      <c r="D881" s="43"/>
      <c r="E881" s="44" t="str">
        <f aca="false">IF(C881="","",IF(COUNTIF(הגדרות!$A$5:$A$8,C881)&gt;0,"הכנסה","הוצאה"))</f>
        <v/>
      </c>
      <c r="F881" s="44" t="str">
        <f aca="false">IF(A881="","",MONTH(A881))</f>
        <v/>
      </c>
      <c r="G881" s="44" t="str">
        <f aca="false">IF(A881="","",YEAR(A881))</f>
        <v/>
      </c>
      <c r="H881" s="42"/>
    </row>
    <row r="882" customFormat="false" ht="15" hidden="false" customHeight="false" outlineLevel="0" collapsed="false">
      <c r="A882" s="41"/>
      <c r="B882" s="42"/>
      <c r="C882" s="42"/>
      <c r="D882" s="43"/>
      <c r="E882" s="44" t="str">
        <f aca="false">IF(C882="","",IF(COUNTIF(הגדרות!$A$5:$A$8,C882)&gt;0,"הכנסה","הוצאה"))</f>
        <v/>
      </c>
      <c r="F882" s="44" t="str">
        <f aca="false">IF(A882="","",MONTH(A882))</f>
        <v/>
      </c>
      <c r="G882" s="44" t="str">
        <f aca="false">IF(A882="","",YEAR(A882))</f>
        <v/>
      </c>
      <c r="H882" s="42"/>
    </row>
    <row r="883" customFormat="false" ht="15" hidden="false" customHeight="false" outlineLevel="0" collapsed="false">
      <c r="A883" s="41"/>
      <c r="B883" s="42"/>
      <c r="C883" s="42"/>
      <c r="D883" s="43"/>
      <c r="E883" s="44" t="str">
        <f aca="false">IF(C883="","",IF(COUNTIF(הגדרות!$A$5:$A$8,C883)&gt;0,"הכנסה","הוצאה"))</f>
        <v/>
      </c>
      <c r="F883" s="44" t="str">
        <f aca="false">IF(A883="","",MONTH(A883))</f>
        <v/>
      </c>
      <c r="G883" s="44" t="str">
        <f aca="false">IF(A883="","",YEAR(A883))</f>
        <v/>
      </c>
      <c r="H883" s="42"/>
    </row>
    <row r="884" customFormat="false" ht="15" hidden="false" customHeight="false" outlineLevel="0" collapsed="false">
      <c r="A884" s="41"/>
      <c r="B884" s="42"/>
      <c r="C884" s="42"/>
      <c r="D884" s="43"/>
      <c r="E884" s="44" t="str">
        <f aca="false">IF(C884="","",IF(COUNTIF(הגדרות!$A$5:$A$8,C884)&gt;0,"הכנסה","הוצאה"))</f>
        <v/>
      </c>
      <c r="F884" s="44" t="str">
        <f aca="false">IF(A884="","",MONTH(A884))</f>
        <v/>
      </c>
      <c r="G884" s="44" t="str">
        <f aca="false">IF(A884="","",YEAR(A884))</f>
        <v/>
      </c>
      <c r="H884" s="42"/>
    </row>
    <row r="885" customFormat="false" ht="15" hidden="false" customHeight="false" outlineLevel="0" collapsed="false">
      <c r="A885" s="41"/>
      <c r="B885" s="42"/>
      <c r="C885" s="42"/>
      <c r="D885" s="43"/>
      <c r="E885" s="44" t="str">
        <f aca="false">IF(C885="","",IF(COUNTIF(הגדרות!$A$5:$A$8,C885)&gt;0,"הכנסה","הוצאה"))</f>
        <v/>
      </c>
      <c r="F885" s="44" t="str">
        <f aca="false">IF(A885="","",MONTH(A885))</f>
        <v/>
      </c>
      <c r="G885" s="44" t="str">
        <f aca="false">IF(A885="","",YEAR(A885))</f>
        <v/>
      </c>
      <c r="H885" s="42"/>
    </row>
    <row r="886" customFormat="false" ht="15" hidden="false" customHeight="false" outlineLevel="0" collapsed="false">
      <c r="A886" s="41"/>
      <c r="B886" s="42"/>
      <c r="C886" s="42"/>
      <c r="D886" s="43"/>
      <c r="E886" s="44" t="str">
        <f aca="false">IF(C886="","",IF(COUNTIF(הגדרות!$A$5:$A$8,C886)&gt;0,"הכנסה","הוצאה"))</f>
        <v/>
      </c>
      <c r="F886" s="44" t="str">
        <f aca="false">IF(A886="","",MONTH(A886))</f>
        <v/>
      </c>
      <c r="G886" s="44" t="str">
        <f aca="false">IF(A886="","",YEAR(A886))</f>
        <v/>
      </c>
      <c r="H886" s="42"/>
    </row>
    <row r="887" customFormat="false" ht="15" hidden="false" customHeight="false" outlineLevel="0" collapsed="false">
      <c r="A887" s="41"/>
      <c r="B887" s="42"/>
      <c r="C887" s="42"/>
      <c r="D887" s="43"/>
      <c r="E887" s="44" t="str">
        <f aca="false">IF(C887="","",IF(COUNTIF(הגדרות!$A$5:$A$8,C887)&gt;0,"הכנסה","הוצאה"))</f>
        <v/>
      </c>
      <c r="F887" s="44" t="str">
        <f aca="false">IF(A887="","",MONTH(A887))</f>
        <v/>
      </c>
      <c r="G887" s="44" t="str">
        <f aca="false">IF(A887="","",YEAR(A887))</f>
        <v/>
      </c>
      <c r="H887" s="42"/>
    </row>
    <row r="888" customFormat="false" ht="15" hidden="false" customHeight="false" outlineLevel="0" collapsed="false">
      <c r="A888" s="41"/>
      <c r="B888" s="42"/>
      <c r="C888" s="42"/>
      <c r="D888" s="43"/>
      <c r="E888" s="44" t="str">
        <f aca="false">IF(C888="","",IF(COUNTIF(הגדרות!$A$5:$A$8,C888)&gt;0,"הכנסה","הוצאה"))</f>
        <v/>
      </c>
      <c r="F888" s="44" t="str">
        <f aca="false">IF(A888="","",MONTH(A888))</f>
        <v/>
      </c>
      <c r="G888" s="44" t="str">
        <f aca="false">IF(A888="","",YEAR(A888))</f>
        <v/>
      </c>
      <c r="H888" s="42"/>
    </row>
    <row r="889" customFormat="false" ht="15" hidden="false" customHeight="false" outlineLevel="0" collapsed="false">
      <c r="A889" s="41"/>
      <c r="B889" s="42"/>
      <c r="C889" s="42"/>
      <c r="D889" s="43"/>
      <c r="E889" s="44" t="str">
        <f aca="false">IF(C889="","",IF(COUNTIF(הגדרות!$A$5:$A$8,C889)&gt;0,"הכנסה","הוצאה"))</f>
        <v/>
      </c>
      <c r="F889" s="44" t="str">
        <f aca="false">IF(A889="","",MONTH(A889))</f>
        <v/>
      </c>
      <c r="G889" s="44" t="str">
        <f aca="false">IF(A889="","",YEAR(A889))</f>
        <v/>
      </c>
      <c r="H889" s="42"/>
    </row>
    <row r="890" customFormat="false" ht="15" hidden="false" customHeight="false" outlineLevel="0" collapsed="false">
      <c r="A890" s="41"/>
      <c r="B890" s="42"/>
      <c r="C890" s="42"/>
      <c r="D890" s="43"/>
      <c r="E890" s="44" t="str">
        <f aca="false">IF(C890="","",IF(COUNTIF(הגדרות!$A$5:$A$8,C890)&gt;0,"הכנסה","הוצאה"))</f>
        <v/>
      </c>
      <c r="F890" s="44" t="str">
        <f aca="false">IF(A890="","",MONTH(A890))</f>
        <v/>
      </c>
      <c r="G890" s="44" t="str">
        <f aca="false">IF(A890="","",YEAR(A890))</f>
        <v/>
      </c>
      <c r="H890" s="42"/>
    </row>
    <row r="891" customFormat="false" ht="15" hidden="false" customHeight="false" outlineLevel="0" collapsed="false">
      <c r="A891" s="41"/>
      <c r="B891" s="42"/>
      <c r="C891" s="42"/>
      <c r="D891" s="43"/>
      <c r="E891" s="44" t="str">
        <f aca="false">IF(C891="","",IF(COUNTIF(הגדרות!$A$5:$A$8,C891)&gt;0,"הכנסה","הוצאה"))</f>
        <v/>
      </c>
      <c r="F891" s="44" t="str">
        <f aca="false">IF(A891="","",MONTH(A891))</f>
        <v/>
      </c>
      <c r="G891" s="44" t="str">
        <f aca="false">IF(A891="","",YEAR(A891))</f>
        <v/>
      </c>
      <c r="H891" s="42"/>
    </row>
    <row r="892" customFormat="false" ht="15" hidden="false" customHeight="false" outlineLevel="0" collapsed="false">
      <c r="A892" s="41"/>
      <c r="B892" s="42"/>
      <c r="C892" s="42"/>
      <c r="D892" s="43"/>
      <c r="E892" s="44" t="str">
        <f aca="false">IF(C892="","",IF(COUNTIF(הגדרות!$A$5:$A$8,C892)&gt;0,"הכנסה","הוצאה"))</f>
        <v/>
      </c>
      <c r="F892" s="44" t="str">
        <f aca="false">IF(A892="","",MONTH(A892))</f>
        <v/>
      </c>
      <c r="G892" s="44" t="str">
        <f aca="false">IF(A892="","",YEAR(A892))</f>
        <v/>
      </c>
      <c r="H892" s="42"/>
    </row>
    <row r="893" customFormat="false" ht="15" hidden="false" customHeight="false" outlineLevel="0" collapsed="false">
      <c r="A893" s="41"/>
      <c r="B893" s="42"/>
      <c r="C893" s="42"/>
      <c r="D893" s="43"/>
      <c r="E893" s="44" t="str">
        <f aca="false">IF(C893="","",IF(COUNTIF(הגדרות!$A$5:$A$8,C893)&gt;0,"הכנסה","הוצאה"))</f>
        <v/>
      </c>
      <c r="F893" s="44" t="str">
        <f aca="false">IF(A893="","",MONTH(A893))</f>
        <v/>
      </c>
      <c r="G893" s="44" t="str">
        <f aca="false">IF(A893="","",YEAR(A893))</f>
        <v/>
      </c>
      <c r="H893" s="42"/>
    </row>
    <row r="894" customFormat="false" ht="15" hidden="false" customHeight="false" outlineLevel="0" collapsed="false">
      <c r="A894" s="41"/>
      <c r="B894" s="42"/>
      <c r="C894" s="42"/>
      <c r="D894" s="43"/>
      <c r="E894" s="44" t="str">
        <f aca="false">IF(C894="","",IF(COUNTIF(הגדרות!$A$5:$A$8,C894)&gt;0,"הכנסה","הוצאה"))</f>
        <v/>
      </c>
      <c r="F894" s="44" t="str">
        <f aca="false">IF(A894="","",MONTH(A894))</f>
        <v/>
      </c>
      <c r="G894" s="44" t="str">
        <f aca="false">IF(A894="","",YEAR(A894))</f>
        <v/>
      </c>
      <c r="H894" s="42"/>
    </row>
    <row r="895" customFormat="false" ht="15" hidden="false" customHeight="false" outlineLevel="0" collapsed="false">
      <c r="A895" s="41"/>
      <c r="B895" s="42"/>
      <c r="C895" s="42"/>
      <c r="D895" s="43"/>
      <c r="E895" s="44" t="str">
        <f aca="false">IF(C895="","",IF(COUNTIF(הגדרות!$A$5:$A$8,C895)&gt;0,"הכנסה","הוצאה"))</f>
        <v/>
      </c>
      <c r="F895" s="44" t="str">
        <f aca="false">IF(A895="","",MONTH(A895))</f>
        <v/>
      </c>
      <c r="G895" s="44" t="str">
        <f aca="false">IF(A895="","",YEAR(A895))</f>
        <v/>
      </c>
      <c r="H895" s="42"/>
    </row>
    <row r="896" customFormat="false" ht="15" hidden="false" customHeight="false" outlineLevel="0" collapsed="false">
      <c r="A896" s="41"/>
      <c r="B896" s="42"/>
      <c r="C896" s="42"/>
      <c r="D896" s="43"/>
      <c r="E896" s="44" t="str">
        <f aca="false">IF(C896="","",IF(COUNTIF(הגדרות!$A$5:$A$8,C896)&gt;0,"הכנסה","הוצאה"))</f>
        <v/>
      </c>
      <c r="F896" s="44" t="str">
        <f aca="false">IF(A896="","",MONTH(A896))</f>
        <v/>
      </c>
      <c r="G896" s="44" t="str">
        <f aca="false">IF(A896="","",YEAR(A896))</f>
        <v/>
      </c>
      <c r="H896" s="42"/>
    </row>
    <row r="897" customFormat="false" ht="15" hidden="false" customHeight="false" outlineLevel="0" collapsed="false">
      <c r="A897" s="41"/>
      <c r="B897" s="42"/>
      <c r="C897" s="42"/>
      <c r="D897" s="43"/>
      <c r="E897" s="44" t="str">
        <f aca="false">IF(C897="","",IF(COUNTIF(הגדרות!$A$5:$A$8,C897)&gt;0,"הכנסה","הוצאה"))</f>
        <v/>
      </c>
      <c r="F897" s="44" t="str">
        <f aca="false">IF(A897="","",MONTH(A897))</f>
        <v/>
      </c>
      <c r="G897" s="44" t="str">
        <f aca="false">IF(A897="","",YEAR(A897))</f>
        <v/>
      </c>
      <c r="H897" s="42"/>
    </row>
    <row r="898" customFormat="false" ht="15" hidden="false" customHeight="false" outlineLevel="0" collapsed="false">
      <c r="A898" s="41"/>
      <c r="B898" s="42"/>
      <c r="C898" s="42"/>
      <c r="D898" s="43"/>
      <c r="E898" s="44" t="str">
        <f aca="false">IF(C898="","",IF(COUNTIF(הגדרות!$A$5:$A$8,C898)&gt;0,"הכנסה","הוצאה"))</f>
        <v/>
      </c>
      <c r="F898" s="44" t="str">
        <f aca="false">IF(A898="","",MONTH(A898))</f>
        <v/>
      </c>
      <c r="G898" s="44" t="str">
        <f aca="false">IF(A898="","",YEAR(A898))</f>
        <v/>
      </c>
      <c r="H898" s="42"/>
    </row>
    <row r="899" customFormat="false" ht="15" hidden="false" customHeight="false" outlineLevel="0" collapsed="false">
      <c r="A899" s="41"/>
      <c r="B899" s="42"/>
      <c r="C899" s="42"/>
      <c r="D899" s="43"/>
      <c r="E899" s="44" t="str">
        <f aca="false">IF(C899="","",IF(COUNTIF(הגדרות!$A$5:$A$8,C899)&gt;0,"הכנסה","הוצאה"))</f>
        <v/>
      </c>
      <c r="F899" s="44" t="str">
        <f aca="false">IF(A899="","",MONTH(A899))</f>
        <v/>
      </c>
      <c r="G899" s="44" t="str">
        <f aca="false">IF(A899="","",YEAR(A899))</f>
        <v/>
      </c>
      <c r="H899" s="42"/>
    </row>
    <row r="900" customFormat="false" ht="15" hidden="false" customHeight="false" outlineLevel="0" collapsed="false">
      <c r="A900" s="41"/>
      <c r="B900" s="42"/>
      <c r="C900" s="42"/>
      <c r="D900" s="43"/>
      <c r="E900" s="44" t="str">
        <f aca="false">IF(C900="","",IF(COUNTIF(הגדרות!$A$5:$A$8,C900)&gt;0,"הכנסה","הוצאה"))</f>
        <v/>
      </c>
      <c r="F900" s="44" t="str">
        <f aca="false">IF(A900="","",MONTH(A900))</f>
        <v/>
      </c>
      <c r="G900" s="44" t="str">
        <f aca="false">IF(A900="","",YEAR(A900))</f>
        <v/>
      </c>
      <c r="H900" s="42"/>
    </row>
    <row r="901" customFormat="false" ht="15" hidden="false" customHeight="false" outlineLevel="0" collapsed="false">
      <c r="A901" s="41"/>
      <c r="B901" s="42"/>
      <c r="C901" s="42"/>
      <c r="D901" s="43"/>
      <c r="E901" s="44" t="str">
        <f aca="false">IF(C901="","",IF(COUNTIF(הגדרות!$A$5:$A$8,C901)&gt;0,"הכנסה","הוצאה"))</f>
        <v/>
      </c>
      <c r="F901" s="44" t="str">
        <f aca="false">IF(A901="","",MONTH(A901))</f>
        <v/>
      </c>
      <c r="G901" s="44" t="str">
        <f aca="false">IF(A901="","",YEAR(A901))</f>
        <v/>
      </c>
      <c r="H901" s="42"/>
    </row>
    <row r="902" customFormat="false" ht="15" hidden="false" customHeight="false" outlineLevel="0" collapsed="false">
      <c r="A902" s="41"/>
      <c r="B902" s="42"/>
      <c r="C902" s="42"/>
      <c r="D902" s="43"/>
      <c r="E902" s="44" t="str">
        <f aca="false">IF(C902="","",IF(COUNTIF(הגדרות!$A$5:$A$8,C902)&gt;0,"הכנסה","הוצאה"))</f>
        <v/>
      </c>
      <c r="F902" s="44" t="str">
        <f aca="false">IF(A902="","",MONTH(A902))</f>
        <v/>
      </c>
      <c r="G902" s="44" t="str">
        <f aca="false">IF(A902="","",YEAR(A902))</f>
        <v/>
      </c>
      <c r="H902" s="42"/>
    </row>
    <row r="903" customFormat="false" ht="15" hidden="false" customHeight="false" outlineLevel="0" collapsed="false">
      <c r="A903" s="41"/>
      <c r="B903" s="42"/>
      <c r="C903" s="42"/>
      <c r="D903" s="43"/>
      <c r="E903" s="44" t="str">
        <f aca="false">IF(C903="","",IF(COUNTIF(הגדרות!$A$5:$A$8,C903)&gt;0,"הכנסה","הוצאה"))</f>
        <v/>
      </c>
      <c r="F903" s="44" t="str">
        <f aca="false">IF(A903="","",MONTH(A903))</f>
        <v/>
      </c>
      <c r="G903" s="44" t="str">
        <f aca="false">IF(A903="","",YEAR(A903))</f>
        <v/>
      </c>
      <c r="H903" s="42"/>
    </row>
    <row r="904" customFormat="false" ht="15" hidden="false" customHeight="false" outlineLevel="0" collapsed="false">
      <c r="A904" s="41"/>
      <c r="B904" s="42"/>
      <c r="C904" s="42"/>
      <c r="D904" s="43"/>
      <c r="E904" s="44" t="str">
        <f aca="false">IF(C904="","",IF(COUNTIF(הגדרות!$A$5:$A$8,C904)&gt;0,"הכנסה","הוצאה"))</f>
        <v/>
      </c>
      <c r="F904" s="44" t="str">
        <f aca="false">IF(A904="","",MONTH(A904))</f>
        <v/>
      </c>
      <c r="G904" s="44" t="str">
        <f aca="false">IF(A904="","",YEAR(A904))</f>
        <v/>
      </c>
      <c r="H904" s="42"/>
    </row>
    <row r="905" customFormat="false" ht="15" hidden="false" customHeight="false" outlineLevel="0" collapsed="false">
      <c r="A905" s="41"/>
      <c r="B905" s="42"/>
      <c r="C905" s="42"/>
      <c r="D905" s="43"/>
      <c r="E905" s="44" t="str">
        <f aca="false">IF(C905="","",IF(COUNTIF(הגדרות!$A$5:$A$8,C905)&gt;0,"הכנסה","הוצאה"))</f>
        <v/>
      </c>
      <c r="F905" s="44" t="str">
        <f aca="false">IF(A905="","",MONTH(A905))</f>
        <v/>
      </c>
      <c r="G905" s="44" t="str">
        <f aca="false">IF(A905="","",YEAR(A905))</f>
        <v/>
      </c>
      <c r="H905" s="42"/>
    </row>
    <row r="906" customFormat="false" ht="15" hidden="false" customHeight="false" outlineLevel="0" collapsed="false">
      <c r="A906" s="41"/>
      <c r="B906" s="42"/>
      <c r="C906" s="42"/>
      <c r="D906" s="43"/>
      <c r="E906" s="44" t="str">
        <f aca="false">IF(C906="","",IF(COUNTIF(הגדרות!$A$5:$A$8,C906)&gt;0,"הכנסה","הוצאה"))</f>
        <v/>
      </c>
      <c r="F906" s="44" t="str">
        <f aca="false">IF(A906="","",MONTH(A906))</f>
        <v/>
      </c>
      <c r="G906" s="44" t="str">
        <f aca="false">IF(A906="","",YEAR(A906))</f>
        <v/>
      </c>
      <c r="H906" s="42"/>
    </row>
    <row r="907" customFormat="false" ht="15" hidden="false" customHeight="false" outlineLevel="0" collapsed="false">
      <c r="A907" s="41"/>
      <c r="B907" s="42"/>
      <c r="C907" s="42"/>
      <c r="D907" s="43"/>
      <c r="E907" s="44" t="str">
        <f aca="false">IF(C907="","",IF(COUNTIF(הגדרות!$A$5:$A$8,C907)&gt;0,"הכנסה","הוצאה"))</f>
        <v/>
      </c>
      <c r="F907" s="44" t="str">
        <f aca="false">IF(A907="","",MONTH(A907))</f>
        <v/>
      </c>
      <c r="G907" s="44" t="str">
        <f aca="false">IF(A907="","",YEAR(A907))</f>
        <v/>
      </c>
      <c r="H907" s="42"/>
    </row>
    <row r="908" customFormat="false" ht="15" hidden="false" customHeight="false" outlineLevel="0" collapsed="false">
      <c r="A908" s="41"/>
      <c r="B908" s="42"/>
      <c r="C908" s="42"/>
      <c r="D908" s="43"/>
      <c r="E908" s="44" t="str">
        <f aca="false">IF(C908="","",IF(COUNTIF(הגדרות!$A$5:$A$8,C908)&gt;0,"הכנסה","הוצאה"))</f>
        <v/>
      </c>
      <c r="F908" s="44" t="str">
        <f aca="false">IF(A908="","",MONTH(A908))</f>
        <v/>
      </c>
      <c r="G908" s="44" t="str">
        <f aca="false">IF(A908="","",YEAR(A908))</f>
        <v/>
      </c>
      <c r="H908" s="42"/>
    </row>
    <row r="909" customFormat="false" ht="15" hidden="false" customHeight="false" outlineLevel="0" collapsed="false">
      <c r="A909" s="41"/>
      <c r="B909" s="42"/>
      <c r="C909" s="42"/>
      <c r="D909" s="43"/>
      <c r="E909" s="44" t="str">
        <f aca="false">IF(C909="","",IF(COUNTIF(הגדרות!$A$5:$A$8,C909)&gt;0,"הכנסה","הוצאה"))</f>
        <v/>
      </c>
      <c r="F909" s="44" t="str">
        <f aca="false">IF(A909="","",MONTH(A909))</f>
        <v/>
      </c>
      <c r="G909" s="44" t="str">
        <f aca="false">IF(A909="","",YEAR(A909))</f>
        <v/>
      </c>
      <c r="H909" s="42"/>
    </row>
    <row r="910" customFormat="false" ht="15" hidden="false" customHeight="false" outlineLevel="0" collapsed="false">
      <c r="A910" s="41"/>
      <c r="B910" s="42"/>
      <c r="C910" s="42"/>
      <c r="D910" s="43"/>
      <c r="E910" s="44" t="str">
        <f aca="false">IF(C910="","",IF(COUNTIF(הגדרות!$A$5:$A$8,C910)&gt;0,"הכנסה","הוצאה"))</f>
        <v/>
      </c>
      <c r="F910" s="44" t="str">
        <f aca="false">IF(A910="","",MONTH(A910))</f>
        <v/>
      </c>
      <c r="G910" s="44" t="str">
        <f aca="false">IF(A910="","",YEAR(A910))</f>
        <v/>
      </c>
      <c r="H910" s="42"/>
    </row>
    <row r="911" customFormat="false" ht="15" hidden="false" customHeight="false" outlineLevel="0" collapsed="false">
      <c r="A911" s="41"/>
      <c r="B911" s="42"/>
      <c r="C911" s="42"/>
      <c r="D911" s="43"/>
      <c r="E911" s="44" t="str">
        <f aca="false">IF(C911="","",IF(COUNTIF(הגדרות!$A$5:$A$8,C911)&gt;0,"הכנסה","הוצאה"))</f>
        <v/>
      </c>
      <c r="F911" s="44" t="str">
        <f aca="false">IF(A911="","",MONTH(A911))</f>
        <v/>
      </c>
      <c r="G911" s="44" t="str">
        <f aca="false">IF(A911="","",YEAR(A911))</f>
        <v/>
      </c>
      <c r="H911" s="42"/>
    </row>
    <row r="912" customFormat="false" ht="15" hidden="false" customHeight="false" outlineLevel="0" collapsed="false">
      <c r="A912" s="41"/>
      <c r="B912" s="42"/>
      <c r="C912" s="42"/>
      <c r="D912" s="43"/>
      <c r="E912" s="44" t="str">
        <f aca="false">IF(C912="","",IF(COUNTIF(הגדרות!$A$5:$A$8,C912)&gt;0,"הכנסה","הוצאה"))</f>
        <v/>
      </c>
      <c r="F912" s="44" t="str">
        <f aca="false">IF(A912="","",MONTH(A912))</f>
        <v/>
      </c>
      <c r="G912" s="44" t="str">
        <f aca="false">IF(A912="","",YEAR(A912))</f>
        <v/>
      </c>
      <c r="H912" s="42"/>
    </row>
    <row r="913" customFormat="false" ht="15" hidden="false" customHeight="false" outlineLevel="0" collapsed="false">
      <c r="A913" s="41"/>
      <c r="B913" s="42"/>
      <c r="C913" s="42"/>
      <c r="D913" s="43"/>
      <c r="E913" s="44" t="str">
        <f aca="false">IF(C913="","",IF(COUNTIF(הגדרות!$A$5:$A$8,C913)&gt;0,"הכנסה","הוצאה"))</f>
        <v/>
      </c>
      <c r="F913" s="44" t="str">
        <f aca="false">IF(A913="","",MONTH(A913))</f>
        <v/>
      </c>
      <c r="G913" s="44" t="str">
        <f aca="false">IF(A913="","",YEAR(A913))</f>
        <v/>
      </c>
      <c r="H913" s="42"/>
    </row>
    <row r="914" customFormat="false" ht="15" hidden="false" customHeight="false" outlineLevel="0" collapsed="false">
      <c r="A914" s="41"/>
      <c r="B914" s="42"/>
      <c r="C914" s="42"/>
      <c r="D914" s="43"/>
      <c r="E914" s="44" t="str">
        <f aca="false">IF(C914="","",IF(COUNTIF(הגדרות!$A$5:$A$8,C914)&gt;0,"הכנסה","הוצאה"))</f>
        <v/>
      </c>
      <c r="F914" s="44" t="str">
        <f aca="false">IF(A914="","",MONTH(A914))</f>
        <v/>
      </c>
      <c r="G914" s="44" t="str">
        <f aca="false">IF(A914="","",YEAR(A914))</f>
        <v/>
      </c>
      <c r="H914" s="42"/>
    </row>
    <row r="915" customFormat="false" ht="15" hidden="false" customHeight="false" outlineLevel="0" collapsed="false">
      <c r="A915" s="41"/>
      <c r="B915" s="42"/>
      <c r="C915" s="42"/>
      <c r="D915" s="43"/>
      <c r="E915" s="44" t="str">
        <f aca="false">IF(C915="","",IF(COUNTIF(הגדרות!$A$5:$A$8,C915)&gt;0,"הכנסה","הוצאה"))</f>
        <v/>
      </c>
      <c r="F915" s="44" t="str">
        <f aca="false">IF(A915="","",MONTH(A915))</f>
        <v/>
      </c>
      <c r="G915" s="44" t="str">
        <f aca="false">IF(A915="","",YEAR(A915))</f>
        <v/>
      </c>
      <c r="H915" s="42"/>
    </row>
    <row r="916" customFormat="false" ht="15" hidden="false" customHeight="false" outlineLevel="0" collapsed="false">
      <c r="A916" s="41"/>
      <c r="B916" s="42"/>
      <c r="C916" s="42"/>
      <c r="D916" s="43"/>
      <c r="E916" s="44" t="str">
        <f aca="false">IF(C916="","",IF(COUNTIF(הגדרות!$A$5:$A$8,C916)&gt;0,"הכנסה","הוצאה"))</f>
        <v/>
      </c>
      <c r="F916" s="44" t="str">
        <f aca="false">IF(A916="","",MONTH(A916))</f>
        <v/>
      </c>
      <c r="G916" s="44" t="str">
        <f aca="false">IF(A916="","",YEAR(A916))</f>
        <v/>
      </c>
      <c r="H916" s="42"/>
    </row>
    <row r="917" customFormat="false" ht="15" hidden="false" customHeight="false" outlineLevel="0" collapsed="false">
      <c r="A917" s="41"/>
      <c r="B917" s="42"/>
      <c r="C917" s="42"/>
      <c r="D917" s="43"/>
      <c r="E917" s="44" t="str">
        <f aca="false">IF(C917="","",IF(COUNTIF(הגדרות!$A$5:$A$8,C917)&gt;0,"הכנסה","הוצאה"))</f>
        <v/>
      </c>
      <c r="F917" s="44" t="str">
        <f aca="false">IF(A917="","",MONTH(A917))</f>
        <v/>
      </c>
      <c r="G917" s="44" t="str">
        <f aca="false">IF(A917="","",YEAR(A917))</f>
        <v/>
      </c>
      <c r="H917" s="42"/>
    </row>
    <row r="918" customFormat="false" ht="15" hidden="false" customHeight="false" outlineLevel="0" collapsed="false">
      <c r="A918" s="41"/>
      <c r="B918" s="42"/>
      <c r="C918" s="42"/>
      <c r="D918" s="43"/>
      <c r="E918" s="44" t="str">
        <f aca="false">IF(C918="","",IF(COUNTIF(הגדרות!$A$5:$A$8,C918)&gt;0,"הכנסה","הוצאה"))</f>
        <v/>
      </c>
      <c r="F918" s="44" t="str">
        <f aca="false">IF(A918="","",MONTH(A918))</f>
        <v/>
      </c>
      <c r="G918" s="44" t="str">
        <f aca="false">IF(A918="","",YEAR(A918))</f>
        <v/>
      </c>
      <c r="H918" s="42"/>
    </row>
    <row r="919" customFormat="false" ht="15" hidden="false" customHeight="false" outlineLevel="0" collapsed="false">
      <c r="A919" s="41"/>
      <c r="B919" s="42"/>
      <c r="C919" s="42"/>
      <c r="D919" s="43"/>
      <c r="E919" s="44" t="str">
        <f aca="false">IF(C919="","",IF(COUNTIF(הגדרות!$A$5:$A$8,C919)&gt;0,"הכנסה","הוצאה"))</f>
        <v/>
      </c>
      <c r="F919" s="44" t="str">
        <f aca="false">IF(A919="","",MONTH(A919))</f>
        <v/>
      </c>
      <c r="G919" s="44" t="str">
        <f aca="false">IF(A919="","",YEAR(A919))</f>
        <v/>
      </c>
      <c r="H919" s="42"/>
    </row>
    <row r="920" customFormat="false" ht="15" hidden="false" customHeight="false" outlineLevel="0" collapsed="false">
      <c r="A920" s="41"/>
      <c r="B920" s="42"/>
      <c r="C920" s="42"/>
      <c r="D920" s="43"/>
      <c r="E920" s="44" t="str">
        <f aca="false">IF(C920="","",IF(COUNTIF(הגדרות!$A$5:$A$8,C920)&gt;0,"הכנסה","הוצאה"))</f>
        <v/>
      </c>
      <c r="F920" s="44" t="str">
        <f aca="false">IF(A920="","",MONTH(A920))</f>
        <v/>
      </c>
      <c r="G920" s="44" t="str">
        <f aca="false">IF(A920="","",YEAR(A920))</f>
        <v/>
      </c>
      <c r="H920" s="42"/>
    </row>
    <row r="921" customFormat="false" ht="15" hidden="false" customHeight="false" outlineLevel="0" collapsed="false">
      <c r="A921" s="41"/>
      <c r="B921" s="42"/>
      <c r="C921" s="42"/>
      <c r="D921" s="43"/>
      <c r="E921" s="44" t="str">
        <f aca="false">IF(C921="","",IF(COUNTIF(הגדרות!$A$5:$A$8,C921)&gt;0,"הכנסה","הוצאה"))</f>
        <v/>
      </c>
      <c r="F921" s="44" t="str">
        <f aca="false">IF(A921="","",MONTH(A921))</f>
        <v/>
      </c>
      <c r="G921" s="44" t="str">
        <f aca="false">IF(A921="","",YEAR(A921))</f>
        <v/>
      </c>
      <c r="H921" s="42"/>
    </row>
    <row r="922" customFormat="false" ht="15" hidden="false" customHeight="false" outlineLevel="0" collapsed="false">
      <c r="A922" s="41"/>
      <c r="B922" s="42"/>
      <c r="C922" s="42"/>
      <c r="D922" s="43"/>
      <c r="E922" s="44" t="str">
        <f aca="false">IF(C922="","",IF(COUNTIF(הגדרות!$A$5:$A$8,C922)&gt;0,"הכנסה","הוצאה"))</f>
        <v/>
      </c>
      <c r="F922" s="44" t="str">
        <f aca="false">IF(A922="","",MONTH(A922))</f>
        <v/>
      </c>
      <c r="G922" s="44" t="str">
        <f aca="false">IF(A922="","",YEAR(A922))</f>
        <v/>
      </c>
      <c r="H922" s="42"/>
    </row>
    <row r="923" customFormat="false" ht="15" hidden="false" customHeight="false" outlineLevel="0" collapsed="false">
      <c r="A923" s="41"/>
      <c r="B923" s="42"/>
      <c r="C923" s="42"/>
      <c r="D923" s="43"/>
      <c r="E923" s="44" t="str">
        <f aca="false">IF(C923="","",IF(COUNTIF(הגדרות!$A$5:$A$8,C923)&gt;0,"הכנסה","הוצאה"))</f>
        <v/>
      </c>
      <c r="F923" s="44" t="str">
        <f aca="false">IF(A923="","",MONTH(A923))</f>
        <v/>
      </c>
      <c r="G923" s="44" t="str">
        <f aca="false">IF(A923="","",YEAR(A923))</f>
        <v/>
      </c>
      <c r="H923" s="42"/>
    </row>
    <row r="924" customFormat="false" ht="15" hidden="false" customHeight="false" outlineLevel="0" collapsed="false">
      <c r="A924" s="41"/>
      <c r="B924" s="42"/>
      <c r="C924" s="42"/>
      <c r="D924" s="43"/>
      <c r="E924" s="44" t="str">
        <f aca="false">IF(C924="","",IF(COUNTIF(הגדרות!$A$5:$A$8,C924)&gt;0,"הכנסה","הוצאה"))</f>
        <v/>
      </c>
      <c r="F924" s="44" t="str">
        <f aca="false">IF(A924="","",MONTH(A924))</f>
        <v/>
      </c>
      <c r="G924" s="44" t="str">
        <f aca="false">IF(A924="","",YEAR(A924))</f>
        <v/>
      </c>
      <c r="H924" s="42"/>
    </row>
    <row r="925" customFormat="false" ht="15" hidden="false" customHeight="false" outlineLevel="0" collapsed="false">
      <c r="A925" s="41"/>
      <c r="B925" s="42"/>
      <c r="C925" s="42"/>
      <c r="D925" s="43"/>
      <c r="E925" s="44" t="str">
        <f aca="false">IF(C925="","",IF(COUNTIF(הגדרות!$A$5:$A$8,C925)&gt;0,"הכנסה","הוצאה"))</f>
        <v/>
      </c>
      <c r="F925" s="44" t="str">
        <f aca="false">IF(A925="","",MONTH(A925))</f>
        <v/>
      </c>
      <c r="G925" s="44" t="str">
        <f aca="false">IF(A925="","",YEAR(A925))</f>
        <v/>
      </c>
      <c r="H925" s="42"/>
    </row>
    <row r="926" customFormat="false" ht="15" hidden="false" customHeight="false" outlineLevel="0" collapsed="false">
      <c r="A926" s="41"/>
      <c r="B926" s="42"/>
      <c r="C926" s="42"/>
      <c r="D926" s="43"/>
      <c r="E926" s="44" t="str">
        <f aca="false">IF(C926="","",IF(COUNTIF(הגדרות!$A$5:$A$8,C926)&gt;0,"הכנסה","הוצאה"))</f>
        <v/>
      </c>
      <c r="F926" s="44" t="str">
        <f aca="false">IF(A926="","",MONTH(A926))</f>
        <v/>
      </c>
      <c r="G926" s="44" t="str">
        <f aca="false">IF(A926="","",YEAR(A926))</f>
        <v/>
      </c>
      <c r="H926" s="42"/>
    </row>
    <row r="927" customFormat="false" ht="15" hidden="false" customHeight="false" outlineLevel="0" collapsed="false">
      <c r="A927" s="41"/>
      <c r="B927" s="42"/>
      <c r="C927" s="42"/>
      <c r="D927" s="43"/>
      <c r="E927" s="44" t="str">
        <f aca="false">IF(C927="","",IF(COUNTIF(הגדרות!$A$5:$A$8,C927)&gt;0,"הכנסה","הוצאה"))</f>
        <v/>
      </c>
      <c r="F927" s="44" t="str">
        <f aca="false">IF(A927="","",MONTH(A927))</f>
        <v/>
      </c>
      <c r="G927" s="44" t="str">
        <f aca="false">IF(A927="","",YEAR(A927))</f>
        <v/>
      </c>
      <c r="H927" s="42"/>
    </row>
    <row r="928" customFormat="false" ht="15" hidden="false" customHeight="false" outlineLevel="0" collapsed="false">
      <c r="A928" s="41"/>
      <c r="B928" s="42"/>
      <c r="C928" s="42"/>
      <c r="D928" s="43"/>
      <c r="E928" s="44" t="str">
        <f aca="false">IF(C928="","",IF(COUNTIF(הגדרות!$A$5:$A$8,C928)&gt;0,"הכנסה","הוצאה"))</f>
        <v/>
      </c>
      <c r="F928" s="44" t="str">
        <f aca="false">IF(A928="","",MONTH(A928))</f>
        <v/>
      </c>
      <c r="G928" s="44" t="str">
        <f aca="false">IF(A928="","",YEAR(A928))</f>
        <v/>
      </c>
      <c r="H928" s="42"/>
    </row>
    <row r="929" customFormat="false" ht="15" hidden="false" customHeight="false" outlineLevel="0" collapsed="false">
      <c r="A929" s="41"/>
      <c r="B929" s="42"/>
      <c r="C929" s="42"/>
      <c r="D929" s="43"/>
      <c r="E929" s="44" t="str">
        <f aca="false">IF(C929="","",IF(COUNTIF(הגדרות!$A$5:$A$8,C929)&gt;0,"הכנסה","הוצאה"))</f>
        <v/>
      </c>
      <c r="F929" s="44" t="str">
        <f aca="false">IF(A929="","",MONTH(A929))</f>
        <v/>
      </c>
      <c r="G929" s="44" t="str">
        <f aca="false">IF(A929="","",YEAR(A929))</f>
        <v/>
      </c>
      <c r="H929" s="42"/>
    </row>
    <row r="930" customFormat="false" ht="15" hidden="false" customHeight="false" outlineLevel="0" collapsed="false">
      <c r="A930" s="41"/>
      <c r="B930" s="42"/>
      <c r="C930" s="42"/>
      <c r="D930" s="43"/>
      <c r="E930" s="44" t="str">
        <f aca="false">IF(C930="","",IF(COUNTIF(הגדרות!$A$5:$A$8,C930)&gt;0,"הכנסה","הוצאה"))</f>
        <v/>
      </c>
      <c r="F930" s="44" t="str">
        <f aca="false">IF(A930="","",MONTH(A930))</f>
        <v/>
      </c>
      <c r="G930" s="44" t="str">
        <f aca="false">IF(A930="","",YEAR(A930))</f>
        <v/>
      </c>
      <c r="H930" s="42"/>
    </row>
    <row r="931" customFormat="false" ht="15" hidden="false" customHeight="false" outlineLevel="0" collapsed="false">
      <c r="A931" s="41"/>
      <c r="B931" s="42"/>
      <c r="C931" s="42"/>
      <c r="D931" s="43"/>
      <c r="E931" s="44" t="str">
        <f aca="false">IF(C931="","",IF(COUNTIF(הגדרות!$A$5:$A$8,C931)&gt;0,"הכנסה","הוצאה"))</f>
        <v/>
      </c>
      <c r="F931" s="44" t="str">
        <f aca="false">IF(A931="","",MONTH(A931))</f>
        <v/>
      </c>
      <c r="G931" s="44" t="str">
        <f aca="false">IF(A931="","",YEAR(A931))</f>
        <v/>
      </c>
      <c r="H931" s="42"/>
    </row>
    <row r="932" customFormat="false" ht="15" hidden="false" customHeight="false" outlineLevel="0" collapsed="false">
      <c r="A932" s="41"/>
      <c r="B932" s="42"/>
      <c r="C932" s="42"/>
      <c r="D932" s="43"/>
      <c r="E932" s="44" t="str">
        <f aca="false">IF(C932="","",IF(COUNTIF(הגדרות!$A$5:$A$8,C932)&gt;0,"הכנסה","הוצאה"))</f>
        <v/>
      </c>
      <c r="F932" s="44" t="str">
        <f aca="false">IF(A932="","",MONTH(A932))</f>
        <v/>
      </c>
      <c r="G932" s="44" t="str">
        <f aca="false">IF(A932="","",YEAR(A932))</f>
        <v/>
      </c>
      <c r="H932" s="42"/>
    </row>
    <row r="933" customFormat="false" ht="15" hidden="false" customHeight="false" outlineLevel="0" collapsed="false">
      <c r="A933" s="41"/>
      <c r="B933" s="42"/>
      <c r="C933" s="42"/>
      <c r="D933" s="43"/>
      <c r="E933" s="44" t="str">
        <f aca="false">IF(C933="","",IF(COUNTIF(הגדרות!$A$5:$A$8,C933)&gt;0,"הכנסה","הוצאה"))</f>
        <v/>
      </c>
      <c r="F933" s="44" t="str">
        <f aca="false">IF(A933="","",MONTH(A933))</f>
        <v/>
      </c>
      <c r="G933" s="44" t="str">
        <f aca="false">IF(A933="","",YEAR(A933))</f>
        <v/>
      </c>
      <c r="H933" s="42"/>
    </row>
    <row r="934" customFormat="false" ht="15" hidden="false" customHeight="false" outlineLevel="0" collapsed="false">
      <c r="A934" s="41"/>
      <c r="B934" s="42"/>
      <c r="C934" s="42"/>
      <c r="D934" s="43"/>
      <c r="E934" s="44" t="str">
        <f aca="false">IF(C934="","",IF(COUNTIF(הגדרות!$A$5:$A$8,C934)&gt;0,"הכנסה","הוצאה"))</f>
        <v/>
      </c>
      <c r="F934" s="44" t="str">
        <f aca="false">IF(A934="","",MONTH(A934))</f>
        <v/>
      </c>
      <c r="G934" s="44" t="str">
        <f aca="false">IF(A934="","",YEAR(A934))</f>
        <v/>
      </c>
      <c r="H934" s="42"/>
    </row>
    <row r="935" customFormat="false" ht="15" hidden="false" customHeight="false" outlineLevel="0" collapsed="false">
      <c r="A935" s="41"/>
      <c r="B935" s="42"/>
      <c r="C935" s="42"/>
      <c r="D935" s="43"/>
      <c r="E935" s="44" t="str">
        <f aca="false">IF(C935="","",IF(COUNTIF(הגדרות!$A$5:$A$8,C935)&gt;0,"הכנסה","הוצאה"))</f>
        <v/>
      </c>
      <c r="F935" s="44" t="str">
        <f aca="false">IF(A935="","",MONTH(A935))</f>
        <v/>
      </c>
      <c r="G935" s="44" t="str">
        <f aca="false">IF(A935="","",YEAR(A935))</f>
        <v/>
      </c>
      <c r="H935" s="42"/>
    </row>
    <row r="936" customFormat="false" ht="15" hidden="false" customHeight="false" outlineLevel="0" collapsed="false">
      <c r="A936" s="41"/>
      <c r="B936" s="42"/>
      <c r="C936" s="42"/>
      <c r="D936" s="43"/>
      <c r="E936" s="44" t="str">
        <f aca="false">IF(C936="","",IF(COUNTIF(הגדרות!$A$5:$A$8,C936)&gt;0,"הכנסה","הוצאה"))</f>
        <v/>
      </c>
      <c r="F936" s="44" t="str">
        <f aca="false">IF(A936="","",MONTH(A936))</f>
        <v/>
      </c>
      <c r="G936" s="44" t="str">
        <f aca="false">IF(A936="","",YEAR(A936))</f>
        <v/>
      </c>
      <c r="H936" s="42"/>
    </row>
    <row r="937" customFormat="false" ht="15" hidden="false" customHeight="false" outlineLevel="0" collapsed="false">
      <c r="A937" s="41"/>
      <c r="B937" s="42"/>
      <c r="C937" s="42"/>
      <c r="D937" s="43"/>
      <c r="E937" s="44" t="str">
        <f aca="false">IF(C937="","",IF(COUNTIF(הגדרות!$A$5:$A$8,C937)&gt;0,"הכנסה","הוצאה"))</f>
        <v/>
      </c>
      <c r="F937" s="44" t="str">
        <f aca="false">IF(A937="","",MONTH(A937))</f>
        <v/>
      </c>
      <c r="G937" s="44" t="str">
        <f aca="false">IF(A937="","",YEAR(A937))</f>
        <v/>
      </c>
      <c r="H937" s="42"/>
    </row>
    <row r="938" customFormat="false" ht="15" hidden="false" customHeight="false" outlineLevel="0" collapsed="false">
      <c r="A938" s="41"/>
      <c r="B938" s="42"/>
      <c r="C938" s="42"/>
      <c r="D938" s="43"/>
      <c r="E938" s="44" t="str">
        <f aca="false">IF(C938="","",IF(COUNTIF(הגדרות!$A$5:$A$8,C938)&gt;0,"הכנסה","הוצאה"))</f>
        <v/>
      </c>
      <c r="F938" s="44" t="str">
        <f aca="false">IF(A938="","",MONTH(A938))</f>
        <v/>
      </c>
      <c r="G938" s="44" t="str">
        <f aca="false">IF(A938="","",YEAR(A938))</f>
        <v/>
      </c>
      <c r="H938" s="42"/>
    </row>
    <row r="939" customFormat="false" ht="15" hidden="false" customHeight="false" outlineLevel="0" collapsed="false">
      <c r="A939" s="41"/>
      <c r="B939" s="42"/>
      <c r="C939" s="42"/>
      <c r="D939" s="43"/>
      <c r="E939" s="44" t="str">
        <f aca="false">IF(C939="","",IF(COUNTIF(הגדרות!$A$5:$A$8,C939)&gt;0,"הכנסה","הוצאה"))</f>
        <v/>
      </c>
      <c r="F939" s="44" t="str">
        <f aca="false">IF(A939="","",MONTH(A939))</f>
        <v/>
      </c>
      <c r="G939" s="44" t="str">
        <f aca="false">IF(A939="","",YEAR(A939))</f>
        <v/>
      </c>
      <c r="H939" s="42"/>
    </row>
    <row r="940" customFormat="false" ht="15" hidden="false" customHeight="false" outlineLevel="0" collapsed="false">
      <c r="A940" s="41"/>
      <c r="B940" s="42"/>
      <c r="C940" s="42"/>
      <c r="D940" s="43"/>
      <c r="E940" s="44" t="str">
        <f aca="false">IF(C940="","",IF(COUNTIF(הגדרות!$A$5:$A$8,C940)&gt;0,"הכנסה","הוצאה"))</f>
        <v/>
      </c>
      <c r="F940" s="44" t="str">
        <f aca="false">IF(A940="","",MONTH(A940))</f>
        <v/>
      </c>
      <c r="G940" s="44" t="str">
        <f aca="false">IF(A940="","",YEAR(A940))</f>
        <v/>
      </c>
      <c r="H940" s="42"/>
    </row>
    <row r="941" customFormat="false" ht="15" hidden="false" customHeight="false" outlineLevel="0" collapsed="false">
      <c r="A941" s="41"/>
      <c r="B941" s="42"/>
      <c r="C941" s="42"/>
      <c r="D941" s="43"/>
      <c r="E941" s="44" t="str">
        <f aca="false">IF(C941="","",IF(COUNTIF(הגדרות!$A$5:$A$8,C941)&gt;0,"הכנסה","הוצאה"))</f>
        <v/>
      </c>
      <c r="F941" s="44" t="str">
        <f aca="false">IF(A941="","",MONTH(A941))</f>
        <v/>
      </c>
      <c r="G941" s="44" t="str">
        <f aca="false">IF(A941="","",YEAR(A941))</f>
        <v/>
      </c>
      <c r="H941" s="42"/>
    </row>
    <row r="942" customFormat="false" ht="15" hidden="false" customHeight="false" outlineLevel="0" collapsed="false">
      <c r="A942" s="41"/>
      <c r="B942" s="42"/>
      <c r="C942" s="42"/>
      <c r="D942" s="43"/>
      <c r="E942" s="44" t="str">
        <f aca="false">IF(C942="","",IF(COUNTIF(הגדרות!$A$5:$A$8,C942)&gt;0,"הכנסה","הוצאה"))</f>
        <v/>
      </c>
      <c r="F942" s="44" t="str">
        <f aca="false">IF(A942="","",MONTH(A942))</f>
        <v/>
      </c>
      <c r="G942" s="44" t="str">
        <f aca="false">IF(A942="","",YEAR(A942))</f>
        <v/>
      </c>
      <c r="H942" s="42"/>
    </row>
    <row r="943" customFormat="false" ht="15" hidden="false" customHeight="false" outlineLevel="0" collapsed="false">
      <c r="A943" s="41"/>
      <c r="B943" s="42"/>
      <c r="C943" s="42"/>
      <c r="D943" s="43"/>
      <c r="E943" s="44" t="str">
        <f aca="false">IF(C943="","",IF(COUNTIF(הגדרות!$A$5:$A$8,C943)&gt;0,"הכנסה","הוצאה"))</f>
        <v/>
      </c>
      <c r="F943" s="44" t="str">
        <f aca="false">IF(A943="","",MONTH(A943))</f>
        <v/>
      </c>
      <c r="G943" s="44" t="str">
        <f aca="false">IF(A943="","",YEAR(A943))</f>
        <v/>
      </c>
      <c r="H943" s="42"/>
    </row>
    <row r="944" customFormat="false" ht="15" hidden="false" customHeight="false" outlineLevel="0" collapsed="false">
      <c r="A944" s="41"/>
      <c r="B944" s="42"/>
      <c r="C944" s="42"/>
      <c r="D944" s="43"/>
      <c r="E944" s="44" t="str">
        <f aca="false">IF(C944="","",IF(COUNTIF(הגדרות!$A$5:$A$8,C944)&gt;0,"הכנסה","הוצאה"))</f>
        <v/>
      </c>
      <c r="F944" s="44" t="str">
        <f aca="false">IF(A944="","",MONTH(A944))</f>
        <v/>
      </c>
      <c r="G944" s="44" t="str">
        <f aca="false">IF(A944="","",YEAR(A944))</f>
        <v/>
      </c>
      <c r="H944" s="42"/>
    </row>
    <row r="945" customFormat="false" ht="15" hidden="false" customHeight="false" outlineLevel="0" collapsed="false">
      <c r="A945" s="41"/>
      <c r="B945" s="42"/>
      <c r="C945" s="42"/>
      <c r="D945" s="43"/>
      <c r="E945" s="44" t="str">
        <f aca="false">IF(C945="","",IF(COUNTIF(הגדרות!$A$5:$A$8,C945)&gt;0,"הכנסה","הוצאה"))</f>
        <v/>
      </c>
      <c r="F945" s="44" t="str">
        <f aca="false">IF(A945="","",MONTH(A945))</f>
        <v/>
      </c>
      <c r="G945" s="44" t="str">
        <f aca="false">IF(A945="","",YEAR(A945))</f>
        <v/>
      </c>
      <c r="H945" s="42"/>
    </row>
    <row r="946" customFormat="false" ht="15" hidden="false" customHeight="false" outlineLevel="0" collapsed="false">
      <c r="A946" s="41"/>
      <c r="B946" s="42"/>
      <c r="C946" s="42"/>
      <c r="D946" s="43"/>
      <c r="E946" s="44" t="str">
        <f aca="false">IF(C946="","",IF(COUNTIF(הגדרות!$A$5:$A$8,C946)&gt;0,"הכנסה","הוצאה"))</f>
        <v/>
      </c>
      <c r="F946" s="44" t="str">
        <f aca="false">IF(A946="","",MONTH(A946))</f>
        <v/>
      </c>
      <c r="G946" s="44" t="str">
        <f aca="false">IF(A946="","",YEAR(A946))</f>
        <v/>
      </c>
      <c r="H946" s="42"/>
    </row>
    <row r="947" customFormat="false" ht="15" hidden="false" customHeight="false" outlineLevel="0" collapsed="false">
      <c r="A947" s="41"/>
      <c r="B947" s="42"/>
      <c r="C947" s="42"/>
      <c r="D947" s="43"/>
      <c r="E947" s="44" t="str">
        <f aca="false">IF(C947="","",IF(COUNTIF(הגדרות!$A$5:$A$8,C947)&gt;0,"הכנסה","הוצאה"))</f>
        <v/>
      </c>
      <c r="F947" s="44" t="str">
        <f aca="false">IF(A947="","",MONTH(A947))</f>
        <v/>
      </c>
      <c r="G947" s="44" t="str">
        <f aca="false">IF(A947="","",YEAR(A947))</f>
        <v/>
      </c>
      <c r="H947" s="42"/>
    </row>
    <row r="948" customFormat="false" ht="15" hidden="false" customHeight="false" outlineLevel="0" collapsed="false">
      <c r="A948" s="41"/>
      <c r="B948" s="42"/>
      <c r="C948" s="42"/>
      <c r="D948" s="43"/>
      <c r="E948" s="44" t="str">
        <f aca="false">IF(C948="","",IF(COUNTIF(הגדרות!$A$5:$A$8,C948)&gt;0,"הכנסה","הוצאה"))</f>
        <v/>
      </c>
      <c r="F948" s="44" t="str">
        <f aca="false">IF(A948="","",MONTH(A948))</f>
        <v/>
      </c>
      <c r="G948" s="44" t="str">
        <f aca="false">IF(A948="","",YEAR(A948))</f>
        <v/>
      </c>
      <c r="H948" s="42"/>
    </row>
    <row r="949" customFormat="false" ht="15" hidden="false" customHeight="false" outlineLevel="0" collapsed="false">
      <c r="A949" s="41"/>
      <c r="B949" s="42"/>
      <c r="C949" s="42"/>
      <c r="D949" s="43"/>
      <c r="E949" s="44" t="str">
        <f aca="false">IF(C949="","",IF(COUNTIF(הגדרות!$A$5:$A$8,C949)&gt;0,"הכנסה","הוצאה"))</f>
        <v/>
      </c>
      <c r="F949" s="44" t="str">
        <f aca="false">IF(A949="","",MONTH(A949))</f>
        <v/>
      </c>
      <c r="G949" s="44" t="str">
        <f aca="false">IF(A949="","",YEAR(A949))</f>
        <v/>
      </c>
      <c r="H949" s="42"/>
    </row>
    <row r="950" customFormat="false" ht="15" hidden="false" customHeight="false" outlineLevel="0" collapsed="false">
      <c r="A950" s="41"/>
      <c r="B950" s="42"/>
      <c r="C950" s="42"/>
      <c r="D950" s="43"/>
      <c r="E950" s="44" t="str">
        <f aca="false">IF(C950="","",IF(COUNTIF(הגדרות!$A$5:$A$8,C950)&gt;0,"הכנסה","הוצאה"))</f>
        <v/>
      </c>
      <c r="F950" s="44" t="str">
        <f aca="false">IF(A950="","",MONTH(A950))</f>
        <v/>
      </c>
      <c r="G950" s="44" t="str">
        <f aca="false">IF(A950="","",YEAR(A950))</f>
        <v/>
      </c>
      <c r="H950" s="42"/>
    </row>
    <row r="951" customFormat="false" ht="15" hidden="false" customHeight="false" outlineLevel="0" collapsed="false">
      <c r="A951" s="41"/>
      <c r="B951" s="42"/>
      <c r="C951" s="42"/>
      <c r="D951" s="43"/>
      <c r="E951" s="44" t="str">
        <f aca="false">IF(C951="","",IF(COUNTIF(הגדרות!$A$5:$A$8,C951)&gt;0,"הכנסה","הוצאה"))</f>
        <v/>
      </c>
      <c r="F951" s="44" t="str">
        <f aca="false">IF(A951="","",MONTH(A951))</f>
        <v/>
      </c>
      <c r="G951" s="44" t="str">
        <f aca="false">IF(A951="","",YEAR(A951))</f>
        <v/>
      </c>
      <c r="H951" s="42"/>
    </row>
    <row r="952" customFormat="false" ht="15" hidden="false" customHeight="false" outlineLevel="0" collapsed="false">
      <c r="A952" s="41"/>
      <c r="B952" s="42"/>
      <c r="C952" s="42"/>
      <c r="D952" s="43"/>
      <c r="E952" s="44" t="str">
        <f aca="false">IF(C952="","",IF(COUNTIF(הגדרות!$A$5:$A$8,C952)&gt;0,"הכנסה","הוצאה"))</f>
        <v/>
      </c>
      <c r="F952" s="44" t="str">
        <f aca="false">IF(A952="","",MONTH(A952))</f>
        <v/>
      </c>
      <c r="G952" s="44" t="str">
        <f aca="false">IF(A952="","",YEAR(A952))</f>
        <v/>
      </c>
      <c r="H952" s="42"/>
    </row>
    <row r="953" customFormat="false" ht="15" hidden="false" customHeight="false" outlineLevel="0" collapsed="false">
      <c r="A953" s="41"/>
      <c r="B953" s="42"/>
      <c r="C953" s="42"/>
      <c r="D953" s="43"/>
      <c r="E953" s="44" t="str">
        <f aca="false">IF(C953="","",IF(COUNTIF(הגדרות!$A$5:$A$8,C953)&gt;0,"הכנסה","הוצאה"))</f>
        <v/>
      </c>
      <c r="F953" s="44" t="str">
        <f aca="false">IF(A953="","",MONTH(A953))</f>
        <v/>
      </c>
      <c r="G953" s="44" t="str">
        <f aca="false">IF(A953="","",YEAR(A953))</f>
        <v/>
      </c>
      <c r="H953" s="42"/>
    </row>
    <row r="954" customFormat="false" ht="15" hidden="false" customHeight="false" outlineLevel="0" collapsed="false">
      <c r="A954" s="41"/>
      <c r="B954" s="42"/>
      <c r="C954" s="42"/>
      <c r="D954" s="43"/>
      <c r="E954" s="44" t="str">
        <f aca="false">IF(C954="","",IF(COUNTIF(הגדרות!$A$5:$A$8,C954)&gt;0,"הכנסה","הוצאה"))</f>
        <v/>
      </c>
      <c r="F954" s="44" t="str">
        <f aca="false">IF(A954="","",MONTH(A954))</f>
        <v/>
      </c>
      <c r="G954" s="44" t="str">
        <f aca="false">IF(A954="","",YEAR(A954))</f>
        <v/>
      </c>
      <c r="H954" s="42"/>
    </row>
    <row r="955" customFormat="false" ht="15" hidden="false" customHeight="false" outlineLevel="0" collapsed="false">
      <c r="A955" s="41"/>
      <c r="B955" s="42"/>
      <c r="C955" s="42"/>
      <c r="D955" s="43"/>
      <c r="E955" s="44" t="str">
        <f aca="false">IF(C955="","",IF(COUNTIF(הגדרות!$A$5:$A$8,C955)&gt;0,"הכנסה","הוצאה"))</f>
        <v/>
      </c>
      <c r="F955" s="44" t="str">
        <f aca="false">IF(A955="","",MONTH(A955))</f>
        <v/>
      </c>
      <c r="G955" s="44" t="str">
        <f aca="false">IF(A955="","",YEAR(A955))</f>
        <v/>
      </c>
      <c r="H955" s="42"/>
    </row>
    <row r="956" customFormat="false" ht="15" hidden="false" customHeight="false" outlineLevel="0" collapsed="false">
      <c r="A956" s="41"/>
      <c r="B956" s="42"/>
      <c r="C956" s="42"/>
      <c r="D956" s="43"/>
      <c r="E956" s="44" t="str">
        <f aca="false">IF(C956="","",IF(COUNTIF(הגדרות!$A$5:$A$8,C956)&gt;0,"הכנסה","הוצאה"))</f>
        <v/>
      </c>
      <c r="F956" s="44" t="str">
        <f aca="false">IF(A956="","",MONTH(A956))</f>
        <v/>
      </c>
      <c r="G956" s="44" t="str">
        <f aca="false">IF(A956="","",YEAR(A956))</f>
        <v/>
      </c>
      <c r="H956" s="42"/>
    </row>
    <row r="957" customFormat="false" ht="15" hidden="false" customHeight="false" outlineLevel="0" collapsed="false">
      <c r="A957" s="41"/>
      <c r="B957" s="42"/>
      <c r="C957" s="42"/>
      <c r="D957" s="43"/>
      <c r="E957" s="44" t="str">
        <f aca="false">IF(C957="","",IF(COUNTIF(הגדרות!$A$5:$A$8,C957)&gt;0,"הכנסה","הוצאה"))</f>
        <v/>
      </c>
      <c r="F957" s="44" t="str">
        <f aca="false">IF(A957="","",MONTH(A957))</f>
        <v/>
      </c>
      <c r="G957" s="44" t="str">
        <f aca="false">IF(A957="","",YEAR(A957))</f>
        <v/>
      </c>
      <c r="H957" s="42"/>
    </row>
    <row r="958" customFormat="false" ht="15" hidden="false" customHeight="false" outlineLevel="0" collapsed="false">
      <c r="A958" s="41"/>
      <c r="B958" s="42"/>
      <c r="C958" s="42"/>
      <c r="D958" s="43"/>
      <c r="E958" s="44" t="str">
        <f aca="false">IF(C958="","",IF(COUNTIF(הגדרות!$A$5:$A$8,C958)&gt;0,"הכנסה","הוצאה"))</f>
        <v/>
      </c>
      <c r="F958" s="44" t="str">
        <f aca="false">IF(A958="","",MONTH(A958))</f>
        <v/>
      </c>
      <c r="G958" s="44" t="str">
        <f aca="false">IF(A958="","",YEAR(A958))</f>
        <v/>
      </c>
      <c r="H958" s="42"/>
    </row>
    <row r="959" customFormat="false" ht="15" hidden="false" customHeight="false" outlineLevel="0" collapsed="false">
      <c r="A959" s="41"/>
      <c r="B959" s="42"/>
      <c r="C959" s="42"/>
      <c r="D959" s="43"/>
      <c r="E959" s="44" t="str">
        <f aca="false">IF(C959="","",IF(COUNTIF(הגדרות!$A$5:$A$8,C959)&gt;0,"הכנסה","הוצאה"))</f>
        <v/>
      </c>
      <c r="F959" s="44" t="str">
        <f aca="false">IF(A959="","",MONTH(A959))</f>
        <v/>
      </c>
      <c r="G959" s="44" t="str">
        <f aca="false">IF(A959="","",YEAR(A959))</f>
        <v/>
      </c>
      <c r="H959" s="42"/>
    </row>
    <row r="960" customFormat="false" ht="15" hidden="false" customHeight="false" outlineLevel="0" collapsed="false">
      <c r="A960" s="41"/>
      <c r="B960" s="42"/>
      <c r="C960" s="42"/>
      <c r="D960" s="43"/>
      <c r="E960" s="44" t="str">
        <f aca="false">IF(C960="","",IF(COUNTIF(הגדרות!$A$5:$A$8,C960)&gt;0,"הכנסה","הוצאה"))</f>
        <v/>
      </c>
      <c r="F960" s="44" t="str">
        <f aca="false">IF(A960="","",MONTH(A960))</f>
        <v/>
      </c>
      <c r="G960" s="44" t="str">
        <f aca="false">IF(A960="","",YEAR(A960))</f>
        <v/>
      </c>
      <c r="H960" s="42"/>
    </row>
    <row r="961" customFormat="false" ht="15" hidden="false" customHeight="false" outlineLevel="0" collapsed="false">
      <c r="A961" s="41"/>
      <c r="B961" s="42"/>
      <c r="C961" s="42"/>
      <c r="D961" s="43"/>
      <c r="E961" s="44" t="str">
        <f aca="false">IF(C961="","",IF(COUNTIF(הגדרות!$A$5:$A$8,C961)&gt;0,"הכנסה","הוצאה"))</f>
        <v/>
      </c>
      <c r="F961" s="44" t="str">
        <f aca="false">IF(A961="","",MONTH(A961))</f>
        <v/>
      </c>
      <c r="G961" s="44" t="str">
        <f aca="false">IF(A961="","",YEAR(A961))</f>
        <v/>
      </c>
      <c r="H961" s="42"/>
    </row>
    <row r="962" customFormat="false" ht="15" hidden="false" customHeight="false" outlineLevel="0" collapsed="false">
      <c r="A962" s="41"/>
      <c r="B962" s="42"/>
      <c r="C962" s="42"/>
      <c r="D962" s="43"/>
      <c r="E962" s="44" t="str">
        <f aca="false">IF(C962="","",IF(COUNTIF(הגדרות!$A$5:$A$8,C962)&gt;0,"הכנסה","הוצאה"))</f>
        <v/>
      </c>
      <c r="F962" s="44" t="str">
        <f aca="false">IF(A962="","",MONTH(A962))</f>
        <v/>
      </c>
      <c r="G962" s="44" t="str">
        <f aca="false">IF(A962="","",YEAR(A962))</f>
        <v/>
      </c>
      <c r="H962" s="42"/>
    </row>
    <row r="963" customFormat="false" ht="15" hidden="false" customHeight="false" outlineLevel="0" collapsed="false">
      <c r="A963" s="41"/>
      <c r="B963" s="42"/>
      <c r="C963" s="42"/>
      <c r="D963" s="43"/>
      <c r="E963" s="44" t="str">
        <f aca="false">IF(C963="","",IF(COUNTIF(הגדרות!$A$5:$A$8,C963)&gt;0,"הכנסה","הוצאה"))</f>
        <v/>
      </c>
      <c r="F963" s="44" t="str">
        <f aca="false">IF(A963="","",MONTH(A963))</f>
        <v/>
      </c>
      <c r="G963" s="44" t="str">
        <f aca="false">IF(A963="","",YEAR(A963))</f>
        <v/>
      </c>
      <c r="H963" s="42"/>
    </row>
    <row r="964" customFormat="false" ht="15" hidden="false" customHeight="false" outlineLevel="0" collapsed="false">
      <c r="A964" s="41"/>
      <c r="B964" s="42"/>
      <c r="C964" s="42"/>
      <c r="D964" s="43"/>
      <c r="E964" s="44" t="str">
        <f aca="false">IF(C964="","",IF(COUNTIF(הגדרות!$A$5:$A$8,C964)&gt;0,"הכנסה","הוצאה"))</f>
        <v/>
      </c>
      <c r="F964" s="44" t="str">
        <f aca="false">IF(A964="","",MONTH(A964))</f>
        <v/>
      </c>
      <c r="G964" s="44" t="str">
        <f aca="false">IF(A964="","",YEAR(A964))</f>
        <v/>
      </c>
      <c r="H964" s="42"/>
    </row>
    <row r="965" customFormat="false" ht="15" hidden="false" customHeight="false" outlineLevel="0" collapsed="false">
      <c r="A965" s="41"/>
      <c r="B965" s="42"/>
      <c r="C965" s="42"/>
      <c r="D965" s="43"/>
      <c r="E965" s="44" t="str">
        <f aca="false">IF(C965="","",IF(COUNTIF(הגדרות!$A$5:$A$8,C965)&gt;0,"הכנסה","הוצאה"))</f>
        <v/>
      </c>
      <c r="F965" s="44" t="str">
        <f aca="false">IF(A965="","",MONTH(A965))</f>
        <v/>
      </c>
      <c r="G965" s="44" t="str">
        <f aca="false">IF(A965="","",YEAR(A965))</f>
        <v/>
      </c>
      <c r="H965" s="42"/>
    </row>
    <row r="966" customFormat="false" ht="15" hidden="false" customHeight="false" outlineLevel="0" collapsed="false">
      <c r="A966" s="41"/>
      <c r="B966" s="42"/>
      <c r="C966" s="42"/>
      <c r="D966" s="43"/>
      <c r="E966" s="44" t="str">
        <f aca="false">IF(C966="","",IF(COUNTIF(הגדרות!$A$5:$A$8,C966)&gt;0,"הכנסה","הוצאה"))</f>
        <v/>
      </c>
      <c r="F966" s="44" t="str">
        <f aca="false">IF(A966="","",MONTH(A966))</f>
        <v/>
      </c>
      <c r="G966" s="44" t="str">
        <f aca="false">IF(A966="","",YEAR(A966))</f>
        <v/>
      </c>
      <c r="H966" s="42"/>
    </row>
    <row r="967" customFormat="false" ht="15" hidden="false" customHeight="false" outlineLevel="0" collapsed="false">
      <c r="A967" s="41"/>
      <c r="B967" s="42"/>
      <c r="C967" s="42"/>
      <c r="D967" s="43"/>
      <c r="E967" s="44" t="str">
        <f aca="false">IF(C967="","",IF(COUNTIF(הגדרות!$A$5:$A$8,C967)&gt;0,"הכנסה","הוצאה"))</f>
        <v/>
      </c>
      <c r="F967" s="44" t="str">
        <f aca="false">IF(A967="","",MONTH(A967))</f>
        <v/>
      </c>
      <c r="G967" s="44" t="str">
        <f aca="false">IF(A967="","",YEAR(A967))</f>
        <v/>
      </c>
      <c r="H967" s="42"/>
    </row>
    <row r="968" customFormat="false" ht="15" hidden="false" customHeight="false" outlineLevel="0" collapsed="false">
      <c r="A968" s="41"/>
      <c r="B968" s="42"/>
      <c r="C968" s="42"/>
      <c r="D968" s="43"/>
      <c r="E968" s="44" t="str">
        <f aca="false">IF(C968="","",IF(COUNTIF(הגדרות!$A$5:$A$8,C968)&gt;0,"הכנסה","הוצאה"))</f>
        <v/>
      </c>
      <c r="F968" s="44" t="str">
        <f aca="false">IF(A968="","",MONTH(A968))</f>
        <v/>
      </c>
      <c r="G968" s="44" t="str">
        <f aca="false">IF(A968="","",YEAR(A968))</f>
        <v/>
      </c>
      <c r="H968" s="42"/>
    </row>
    <row r="969" customFormat="false" ht="15" hidden="false" customHeight="false" outlineLevel="0" collapsed="false">
      <c r="A969" s="41"/>
      <c r="B969" s="42"/>
      <c r="C969" s="42"/>
      <c r="D969" s="43"/>
      <c r="E969" s="44" t="str">
        <f aca="false">IF(C969="","",IF(COUNTIF(הגדרות!$A$5:$A$8,C969)&gt;0,"הכנסה","הוצאה"))</f>
        <v/>
      </c>
      <c r="F969" s="44" t="str">
        <f aca="false">IF(A969="","",MONTH(A969))</f>
        <v/>
      </c>
      <c r="G969" s="44" t="str">
        <f aca="false">IF(A969="","",YEAR(A969))</f>
        <v/>
      </c>
      <c r="H969" s="42"/>
    </row>
    <row r="970" customFormat="false" ht="15" hidden="false" customHeight="false" outlineLevel="0" collapsed="false">
      <c r="A970" s="41"/>
      <c r="B970" s="42"/>
      <c r="C970" s="42"/>
      <c r="D970" s="43"/>
      <c r="E970" s="44" t="str">
        <f aca="false">IF(C970="","",IF(COUNTIF(הגדרות!$A$5:$A$8,C970)&gt;0,"הכנסה","הוצאה"))</f>
        <v/>
      </c>
      <c r="F970" s="44" t="str">
        <f aca="false">IF(A970="","",MONTH(A970))</f>
        <v/>
      </c>
      <c r="G970" s="44" t="str">
        <f aca="false">IF(A970="","",YEAR(A970))</f>
        <v/>
      </c>
      <c r="H970" s="42"/>
    </row>
    <row r="971" customFormat="false" ht="15" hidden="false" customHeight="false" outlineLevel="0" collapsed="false">
      <c r="A971" s="41"/>
      <c r="B971" s="42"/>
      <c r="C971" s="42"/>
      <c r="D971" s="43"/>
      <c r="E971" s="44" t="str">
        <f aca="false">IF(C971="","",IF(COUNTIF(הגדרות!$A$5:$A$8,C971)&gt;0,"הכנסה","הוצאה"))</f>
        <v/>
      </c>
      <c r="F971" s="44" t="str">
        <f aca="false">IF(A971="","",MONTH(A971))</f>
        <v/>
      </c>
      <c r="G971" s="44" t="str">
        <f aca="false">IF(A971="","",YEAR(A971))</f>
        <v/>
      </c>
      <c r="H971" s="42"/>
    </row>
    <row r="972" customFormat="false" ht="15" hidden="false" customHeight="false" outlineLevel="0" collapsed="false">
      <c r="A972" s="41"/>
      <c r="B972" s="42"/>
      <c r="C972" s="42"/>
      <c r="D972" s="43"/>
      <c r="E972" s="44" t="str">
        <f aca="false">IF(C972="","",IF(COUNTIF(הגדרות!$A$5:$A$8,C972)&gt;0,"הכנסה","הוצאה"))</f>
        <v/>
      </c>
      <c r="F972" s="44" t="str">
        <f aca="false">IF(A972="","",MONTH(A972))</f>
        <v/>
      </c>
      <c r="G972" s="44" t="str">
        <f aca="false">IF(A972="","",YEAR(A972))</f>
        <v/>
      </c>
      <c r="H972" s="42"/>
    </row>
    <row r="973" customFormat="false" ht="15" hidden="false" customHeight="false" outlineLevel="0" collapsed="false">
      <c r="A973" s="41"/>
      <c r="B973" s="42"/>
      <c r="C973" s="42"/>
      <c r="D973" s="43"/>
      <c r="E973" s="44" t="str">
        <f aca="false">IF(C973="","",IF(COUNTIF(הגדרות!$A$5:$A$8,C973)&gt;0,"הכנסה","הוצאה"))</f>
        <v/>
      </c>
      <c r="F973" s="44" t="str">
        <f aca="false">IF(A973="","",MONTH(A973))</f>
        <v/>
      </c>
      <c r="G973" s="44" t="str">
        <f aca="false">IF(A973="","",YEAR(A973))</f>
        <v/>
      </c>
      <c r="H973" s="42"/>
    </row>
    <row r="974" customFormat="false" ht="15" hidden="false" customHeight="false" outlineLevel="0" collapsed="false">
      <c r="A974" s="41"/>
      <c r="B974" s="42"/>
      <c r="C974" s="42"/>
      <c r="D974" s="43"/>
      <c r="E974" s="44" t="str">
        <f aca="false">IF(C974="","",IF(COUNTIF(הגדרות!$A$5:$A$8,C974)&gt;0,"הכנסה","הוצאה"))</f>
        <v/>
      </c>
      <c r="F974" s="44" t="str">
        <f aca="false">IF(A974="","",MONTH(A974))</f>
        <v/>
      </c>
      <c r="G974" s="44" t="str">
        <f aca="false">IF(A974="","",YEAR(A974))</f>
        <v/>
      </c>
      <c r="H974" s="42"/>
    </row>
    <row r="975" customFormat="false" ht="15" hidden="false" customHeight="false" outlineLevel="0" collapsed="false">
      <c r="A975" s="41"/>
      <c r="B975" s="42"/>
      <c r="C975" s="42"/>
      <c r="D975" s="43"/>
      <c r="E975" s="44" t="str">
        <f aca="false">IF(C975="","",IF(COUNTIF(הגדרות!$A$5:$A$8,C975)&gt;0,"הכנסה","הוצאה"))</f>
        <v/>
      </c>
      <c r="F975" s="44" t="str">
        <f aca="false">IF(A975="","",MONTH(A975))</f>
        <v/>
      </c>
      <c r="G975" s="44" t="str">
        <f aca="false">IF(A975="","",YEAR(A975))</f>
        <v/>
      </c>
      <c r="H975" s="42"/>
    </row>
    <row r="976" customFormat="false" ht="15" hidden="false" customHeight="false" outlineLevel="0" collapsed="false">
      <c r="A976" s="41"/>
      <c r="B976" s="42"/>
      <c r="C976" s="42"/>
      <c r="D976" s="43"/>
      <c r="E976" s="44" t="str">
        <f aca="false">IF(C976="","",IF(COUNTIF(הגדרות!$A$5:$A$8,C976)&gt;0,"הכנסה","הוצאה"))</f>
        <v/>
      </c>
      <c r="F976" s="44" t="str">
        <f aca="false">IF(A976="","",MONTH(A976))</f>
        <v/>
      </c>
      <c r="G976" s="44" t="str">
        <f aca="false">IF(A976="","",YEAR(A976))</f>
        <v/>
      </c>
      <c r="H976" s="42"/>
    </row>
    <row r="977" customFormat="false" ht="15" hidden="false" customHeight="false" outlineLevel="0" collapsed="false">
      <c r="A977" s="41"/>
      <c r="B977" s="42"/>
      <c r="C977" s="42"/>
      <c r="D977" s="43"/>
      <c r="E977" s="44" t="str">
        <f aca="false">IF(C977="","",IF(COUNTIF(הגדרות!$A$5:$A$8,C977)&gt;0,"הכנסה","הוצאה"))</f>
        <v/>
      </c>
      <c r="F977" s="44" t="str">
        <f aca="false">IF(A977="","",MONTH(A977))</f>
        <v/>
      </c>
      <c r="G977" s="44" t="str">
        <f aca="false">IF(A977="","",YEAR(A977))</f>
        <v/>
      </c>
      <c r="H977" s="42"/>
    </row>
    <row r="978" customFormat="false" ht="15" hidden="false" customHeight="false" outlineLevel="0" collapsed="false">
      <c r="A978" s="41"/>
      <c r="B978" s="42"/>
      <c r="C978" s="42"/>
      <c r="D978" s="43"/>
      <c r="E978" s="44" t="str">
        <f aca="false">IF(C978="","",IF(COUNTIF(הגדרות!$A$5:$A$8,C978)&gt;0,"הכנסה","הוצאה"))</f>
        <v/>
      </c>
      <c r="F978" s="44" t="str">
        <f aca="false">IF(A978="","",MONTH(A978))</f>
        <v/>
      </c>
      <c r="G978" s="44" t="str">
        <f aca="false">IF(A978="","",YEAR(A978))</f>
        <v/>
      </c>
      <c r="H978" s="42"/>
    </row>
    <row r="979" customFormat="false" ht="15" hidden="false" customHeight="false" outlineLevel="0" collapsed="false">
      <c r="A979" s="41"/>
      <c r="B979" s="42"/>
      <c r="C979" s="42"/>
      <c r="D979" s="43"/>
      <c r="E979" s="44" t="str">
        <f aca="false">IF(C979="","",IF(COUNTIF(הגדרות!$A$5:$A$8,C979)&gt;0,"הכנסה","הוצאה"))</f>
        <v/>
      </c>
      <c r="F979" s="44" t="str">
        <f aca="false">IF(A979="","",MONTH(A979))</f>
        <v/>
      </c>
      <c r="G979" s="44" t="str">
        <f aca="false">IF(A979="","",YEAR(A979))</f>
        <v/>
      </c>
      <c r="H979" s="42"/>
    </row>
    <row r="980" customFormat="false" ht="15" hidden="false" customHeight="false" outlineLevel="0" collapsed="false">
      <c r="A980" s="41"/>
      <c r="B980" s="42"/>
      <c r="C980" s="42"/>
      <c r="D980" s="43"/>
      <c r="E980" s="44" t="str">
        <f aca="false">IF(C980="","",IF(COUNTIF(הגדרות!$A$5:$A$8,C980)&gt;0,"הכנסה","הוצאה"))</f>
        <v/>
      </c>
      <c r="F980" s="44" t="str">
        <f aca="false">IF(A980="","",MONTH(A980))</f>
        <v/>
      </c>
      <c r="G980" s="44" t="str">
        <f aca="false">IF(A980="","",YEAR(A980))</f>
        <v/>
      </c>
      <c r="H980" s="42"/>
    </row>
    <row r="981" customFormat="false" ht="15" hidden="false" customHeight="false" outlineLevel="0" collapsed="false">
      <c r="A981" s="41"/>
      <c r="B981" s="42"/>
      <c r="C981" s="42"/>
      <c r="D981" s="43"/>
      <c r="E981" s="44" t="str">
        <f aca="false">IF(C981="","",IF(COUNTIF(הגדרות!$A$5:$A$8,C981)&gt;0,"הכנסה","הוצאה"))</f>
        <v/>
      </c>
      <c r="F981" s="44" t="str">
        <f aca="false">IF(A981="","",MONTH(A981))</f>
        <v/>
      </c>
      <c r="G981" s="44" t="str">
        <f aca="false">IF(A981="","",YEAR(A981))</f>
        <v/>
      </c>
      <c r="H981" s="42"/>
    </row>
    <row r="982" customFormat="false" ht="15" hidden="false" customHeight="false" outlineLevel="0" collapsed="false">
      <c r="A982" s="41"/>
      <c r="B982" s="42"/>
      <c r="C982" s="42"/>
      <c r="D982" s="43"/>
      <c r="E982" s="44" t="str">
        <f aca="false">IF(C982="","",IF(COUNTIF(הגדרות!$A$5:$A$8,C982)&gt;0,"הכנסה","הוצאה"))</f>
        <v/>
      </c>
      <c r="F982" s="44" t="str">
        <f aca="false">IF(A982="","",MONTH(A982))</f>
        <v/>
      </c>
      <c r="G982" s="44" t="str">
        <f aca="false">IF(A982="","",YEAR(A982))</f>
        <v/>
      </c>
      <c r="H982" s="42"/>
    </row>
    <row r="983" customFormat="false" ht="15" hidden="false" customHeight="false" outlineLevel="0" collapsed="false">
      <c r="A983" s="41"/>
      <c r="B983" s="42"/>
      <c r="C983" s="42"/>
      <c r="D983" s="43"/>
      <c r="E983" s="44" t="str">
        <f aca="false">IF(C983="","",IF(COUNTIF(הגדרות!$A$5:$A$8,C983)&gt;0,"הכנסה","הוצאה"))</f>
        <v/>
      </c>
      <c r="F983" s="44" t="str">
        <f aca="false">IF(A983="","",MONTH(A983))</f>
        <v/>
      </c>
      <c r="G983" s="44" t="str">
        <f aca="false">IF(A983="","",YEAR(A983))</f>
        <v/>
      </c>
      <c r="H983" s="42"/>
    </row>
    <row r="984" customFormat="false" ht="15" hidden="false" customHeight="false" outlineLevel="0" collapsed="false">
      <c r="A984" s="41"/>
      <c r="B984" s="42"/>
      <c r="C984" s="42"/>
      <c r="D984" s="43"/>
      <c r="E984" s="44" t="str">
        <f aca="false">IF(C984="","",IF(COUNTIF(הגדרות!$A$5:$A$8,C984)&gt;0,"הכנסה","הוצאה"))</f>
        <v/>
      </c>
      <c r="F984" s="44" t="str">
        <f aca="false">IF(A984="","",MONTH(A984))</f>
        <v/>
      </c>
      <c r="G984" s="44" t="str">
        <f aca="false">IF(A984="","",YEAR(A984))</f>
        <v/>
      </c>
      <c r="H984" s="42"/>
    </row>
    <row r="985" customFormat="false" ht="15" hidden="false" customHeight="false" outlineLevel="0" collapsed="false">
      <c r="A985" s="41"/>
      <c r="B985" s="42"/>
      <c r="C985" s="42"/>
      <c r="D985" s="43"/>
      <c r="E985" s="44" t="str">
        <f aca="false">IF(C985="","",IF(COUNTIF(הגדרות!$A$5:$A$8,C985)&gt;0,"הכנסה","הוצאה"))</f>
        <v/>
      </c>
      <c r="F985" s="44" t="str">
        <f aca="false">IF(A985="","",MONTH(A985))</f>
        <v/>
      </c>
      <c r="G985" s="44" t="str">
        <f aca="false">IF(A985="","",YEAR(A985))</f>
        <v/>
      </c>
      <c r="H985" s="42"/>
    </row>
    <row r="986" customFormat="false" ht="15" hidden="false" customHeight="false" outlineLevel="0" collapsed="false">
      <c r="A986" s="41"/>
      <c r="B986" s="42"/>
      <c r="C986" s="42"/>
      <c r="D986" s="43"/>
      <c r="E986" s="44" t="str">
        <f aca="false">IF(C986="","",IF(COUNTIF(הגדרות!$A$5:$A$8,C986)&gt;0,"הכנסה","הוצאה"))</f>
        <v/>
      </c>
      <c r="F986" s="44" t="str">
        <f aca="false">IF(A986="","",MONTH(A986))</f>
        <v/>
      </c>
      <c r="G986" s="44" t="str">
        <f aca="false">IF(A986="","",YEAR(A986))</f>
        <v/>
      </c>
      <c r="H986" s="42"/>
    </row>
    <row r="987" customFormat="false" ht="15" hidden="false" customHeight="false" outlineLevel="0" collapsed="false">
      <c r="A987" s="41"/>
      <c r="B987" s="42"/>
      <c r="C987" s="42"/>
      <c r="D987" s="43"/>
      <c r="E987" s="44" t="str">
        <f aca="false">IF(C987="","",IF(COUNTIF(הגדרות!$A$5:$A$8,C987)&gt;0,"הכנסה","הוצאה"))</f>
        <v/>
      </c>
      <c r="F987" s="44" t="str">
        <f aca="false">IF(A987="","",MONTH(A987))</f>
        <v/>
      </c>
      <c r="G987" s="44" t="str">
        <f aca="false">IF(A987="","",YEAR(A987))</f>
        <v/>
      </c>
      <c r="H987" s="42"/>
    </row>
    <row r="988" customFormat="false" ht="15" hidden="false" customHeight="false" outlineLevel="0" collapsed="false">
      <c r="A988" s="41"/>
      <c r="B988" s="42"/>
      <c r="C988" s="42"/>
      <c r="D988" s="43"/>
      <c r="E988" s="44" t="str">
        <f aca="false">IF(C988="","",IF(COUNTIF(הגדרות!$A$5:$A$8,C988)&gt;0,"הכנסה","הוצאה"))</f>
        <v/>
      </c>
      <c r="F988" s="44" t="str">
        <f aca="false">IF(A988="","",MONTH(A988))</f>
        <v/>
      </c>
      <c r="G988" s="44" t="str">
        <f aca="false">IF(A988="","",YEAR(A988))</f>
        <v/>
      </c>
      <c r="H988" s="42"/>
    </row>
    <row r="989" customFormat="false" ht="15" hidden="false" customHeight="false" outlineLevel="0" collapsed="false">
      <c r="A989" s="41"/>
      <c r="B989" s="42"/>
      <c r="C989" s="42"/>
      <c r="D989" s="43"/>
      <c r="E989" s="44" t="str">
        <f aca="false">IF(C989="","",IF(COUNTIF(הגדרות!$A$5:$A$8,C989)&gt;0,"הכנסה","הוצאה"))</f>
        <v/>
      </c>
      <c r="F989" s="44" t="str">
        <f aca="false">IF(A989="","",MONTH(A989))</f>
        <v/>
      </c>
      <c r="G989" s="44" t="str">
        <f aca="false">IF(A989="","",YEAR(A989))</f>
        <v/>
      </c>
      <c r="H989" s="42"/>
    </row>
    <row r="990" customFormat="false" ht="15" hidden="false" customHeight="false" outlineLevel="0" collapsed="false">
      <c r="A990" s="41"/>
      <c r="B990" s="42"/>
      <c r="C990" s="42"/>
      <c r="D990" s="43"/>
      <c r="E990" s="44" t="str">
        <f aca="false">IF(C990="","",IF(COUNTIF(הגדרות!$A$5:$A$8,C990)&gt;0,"הכנסה","הוצאה"))</f>
        <v/>
      </c>
      <c r="F990" s="44" t="str">
        <f aca="false">IF(A990="","",MONTH(A990))</f>
        <v/>
      </c>
      <c r="G990" s="44" t="str">
        <f aca="false">IF(A990="","",YEAR(A990))</f>
        <v/>
      </c>
      <c r="H990" s="42"/>
    </row>
    <row r="991" customFormat="false" ht="15" hidden="false" customHeight="false" outlineLevel="0" collapsed="false">
      <c r="A991" s="41"/>
      <c r="B991" s="42"/>
      <c r="C991" s="42"/>
      <c r="D991" s="43"/>
      <c r="E991" s="44" t="str">
        <f aca="false">IF(C991="","",IF(COUNTIF(הגדרות!$A$5:$A$8,C991)&gt;0,"הכנסה","הוצאה"))</f>
        <v/>
      </c>
      <c r="F991" s="44" t="str">
        <f aca="false">IF(A991="","",MONTH(A991))</f>
        <v/>
      </c>
      <c r="G991" s="44" t="str">
        <f aca="false">IF(A991="","",YEAR(A991))</f>
        <v/>
      </c>
      <c r="H991" s="42"/>
    </row>
    <row r="992" customFormat="false" ht="15" hidden="false" customHeight="false" outlineLevel="0" collapsed="false">
      <c r="A992" s="41"/>
      <c r="B992" s="42"/>
      <c r="C992" s="42"/>
      <c r="D992" s="43"/>
      <c r="E992" s="44" t="str">
        <f aca="false">IF(C992="","",IF(COUNTIF(הגדרות!$A$5:$A$8,C992)&gt;0,"הכנסה","הוצאה"))</f>
        <v/>
      </c>
      <c r="F992" s="44" t="str">
        <f aca="false">IF(A992="","",MONTH(A992))</f>
        <v/>
      </c>
      <c r="G992" s="44" t="str">
        <f aca="false">IF(A992="","",YEAR(A992))</f>
        <v/>
      </c>
      <c r="H992" s="42"/>
    </row>
    <row r="993" customFormat="false" ht="15" hidden="false" customHeight="false" outlineLevel="0" collapsed="false">
      <c r="A993" s="41"/>
      <c r="B993" s="42"/>
      <c r="C993" s="42"/>
      <c r="D993" s="43"/>
      <c r="E993" s="44" t="str">
        <f aca="false">IF(C993="","",IF(COUNTIF(הגדרות!$A$5:$A$8,C993)&gt;0,"הכנסה","הוצאה"))</f>
        <v/>
      </c>
      <c r="F993" s="44" t="str">
        <f aca="false">IF(A993="","",MONTH(A993))</f>
        <v/>
      </c>
      <c r="G993" s="44" t="str">
        <f aca="false">IF(A993="","",YEAR(A993))</f>
        <v/>
      </c>
      <c r="H993" s="42"/>
    </row>
    <row r="994" customFormat="false" ht="15" hidden="false" customHeight="false" outlineLevel="0" collapsed="false">
      <c r="A994" s="41"/>
      <c r="B994" s="42"/>
      <c r="C994" s="42"/>
      <c r="D994" s="43"/>
      <c r="E994" s="44" t="str">
        <f aca="false">IF(C994="","",IF(COUNTIF(הגדרות!$A$5:$A$8,C994)&gt;0,"הכנסה","הוצאה"))</f>
        <v/>
      </c>
      <c r="F994" s="44" t="str">
        <f aca="false">IF(A994="","",MONTH(A994))</f>
        <v/>
      </c>
      <c r="G994" s="44" t="str">
        <f aca="false">IF(A994="","",YEAR(A994))</f>
        <v/>
      </c>
      <c r="H994" s="42"/>
    </row>
    <row r="995" customFormat="false" ht="15" hidden="false" customHeight="false" outlineLevel="0" collapsed="false">
      <c r="A995" s="41"/>
      <c r="B995" s="42"/>
      <c r="C995" s="42"/>
      <c r="D995" s="43"/>
      <c r="E995" s="44" t="str">
        <f aca="false">IF(C995="","",IF(COUNTIF(הגדרות!$A$5:$A$8,C995)&gt;0,"הכנסה","הוצאה"))</f>
        <v/>
      </c>
      <c r="F995" s="44" t="str">
        <f aca="false">IF(A995="","",MONTH(A995))</f>
        <v/>
      </c>
      <c r="G995" s="44" t="str">
        <f aca="false">IF(A995="","",YEAR(A995))</f>
        <v/>
      </c>
      <c r="H995" s="42"/>
    </row>
    <row r="996" customFormat="false" ht="15" hidden="false" customHeight="false" outlineLevel="0" collapsed="false">
      <c r="A996" s="41"/>
      <c r="B996" s="42"/>
      <c r="C996" s="42"/>
      <c r="D996" s="43"/>
      <c r="E996" s="44" t="str">
        <f aca="false">IF(C996="","",IF(COUNTIF(הגדרות!$A$5:$A$8,C996)&gt;0,"הכנסה","הוצאה"))</f>
        <v/>
      </c>
      <c r="F996" s="44" t="str">
        <f aca="false">IF(A996="","",MONTH(A996))</f>
        <v/>
      </c>
      <c r="G996" s="44" t="str">
        <f aca="false">IF(A996="","",YEAR(A996))</f>
        <v/>
      </c>
      <c r="H996" s="42"/>
    </row>
    <row r="997" customFormat="false" ht="15" hidden="false" customHeight="false" outlineLevel="0" collapsed="false">
      <c r="A997" s="41"/>
      <c r="B997" s="42"/>
      <c r="C997" s="42"/>
      <c r="D997" s="43"/>
      <c r="E997" s="44" t="str">
        <f aca="false">IF(C997="","",IF(COUNTIF(הגדרות!$A$5:$A$8,C997)&gt;0,"הכנסה","הוצאה"))</f>
        <v/>
      </c>
      <c r="F997" s="44" t="str">
        <f aca="false">IF(A997="","",MONTH(A997))</f>
        <v/>
      </c>
      <c r="G997" s="44" t="str">
        <f aca="false">IF(A997="","",YEAR(A997))</f>
        <v/>
      </c>
      <c r="H997" s="42"/>
    </row>
    <row r="998" customFormat="false" ht="15" hidden="false" customHeight="false" outlineLevel="0" collapsed="false">
      <c r="A998" s="41"/>
      <c r="B998" s="42"/>
      <c r="C998" s="42"/>
      <c r="D998" s="43"/>
      <c r="E998" s="44" t="str">
        <f aca="false">IF(C998="","",IF(COUNTIF(הגדרות!$A$5:$A$8,C998)&gt;0,"הכנסה","הוצאה"))</f>
        <v/>
      </c>
      <c r="F998" s="44" t="str">
        <f aca="false">IF(A998="","",MONTH(A998))</f>
        <v/>
      </c>
      <c r="G998" s="44" t="str">
        <f aca="false">IF(A998="","",YEAR(A998))</f>
        <v/>
      </c>
      <c r="H998" s="42"/>
    </row>
    <row r="999" customFormat="false" ht="15" hidden="false" customHeight="false" outlineLevel="0" collapsed="false">
      <c r="A999" s="41"/>
      <c r="B999" s="42"/>
      <c r="C999" s="42"/>
      <c r="D999" s="43"/>
      <c r="E999" s="44" t="str">
        <f aca="false">IF(C999="","",IF(COUNTIF(הגדרות!$A$5:$A$8,C999)&gt;0,"הכנסה","הוצאה"))</f>
        <v/>
      </c>
      <c r="F999" s="44" t="str">
        <f aca="false">IF(A999="","",MONTH(A999))</f>
        <v/>
      </c>
      <c r="G999" s="44" t="str">
        <f aca="false">IF(A999="","",YEAR(A999))</f>
        <v/>
      </c>
      <c r="H999" s="42"/>
    </row>
    <row r="1000" customFormat="false" ht="15" hidden="false" customHeight="false" outlineLevel="0" collapsed="false">
      <c r="A1000" s="41"/>
      <c r="B1000" s="42"/>
      <c r="C1000" s="42"/>
      <c r="D1000" s="43"/>
      <c r="E1000" s="44" t="str">
        <f aca="false">IF(C1000="","",IF(COUNTIF(הגדרות!$A$5:$A$8,C1000)&gt;0,"הכנסה","הוצאה"))</f>
        <v/>
      </c>
      <c r="F1000" s="44" t="str">
        <f aca="false">IF(A1000="","",MONTH(A1000))</f>
        <v/>
      </c>
      <c r="G1000" s="44" t="str">
        <f aca="false">IF(A1000="","",YEAR(A1000))</f>
        <v/>
      </c>
      <c r="H1000" s="42"/>
    </row>
    <row r="1001" customFormat="false" ht="15" hidden="false" customHeight="false" outlineLevel="0" collapsed="false">
      <c r="A1001" s="41"/>
      <c r="B1001" s="42"/>
      <c r="C1001" s="42"/>
      <c r="D1001" s="43"/>
      <c r="E1001" s="44" t="str">
        <f aca="false">IF(C1001="","",IF(COUNTIF(הגדרות!$A$5:$A$8,C1001)&gt;0,"הכנסה","הוצאה"))</f>
        <v/>
      </c>
      <c r="F1001" s="44" t="str">
        <f aca="false">IF(A1001="","",MONTH(A1001))</f>
        <v/>
      </c>
      <c r="G1001" s="44" t="str">
        <f aca="false">IF(A1001="","",YEAR(A1001))</f>
        <v/>
      </c>
      <c r="H1001" s="42"/>
    </row>
    <row r="1002" customFormat="false" ht="15" hidden="false" customHeight="false" outlineLevel="0" collapsed="false">
      <c r="A1002" s="41"/>
      <c r="B1002" s="42"/>
      <c r="C1002" s="42"/>
      <c r="D1002" s="43"/>
      <c r="E1002" s="44" t="str">
        <f aca="false">IF(C1002="","",IF(COUNTIF(הגדרות!$A$5:$A$8,C1002)&gt;0,"הכנסה","הוצאה"))</f>
        <v/>
      </c>
      <c r="F1002" s="44" t="str">
        <f aca="false">IF(A1002="","",MONTH(A1002))</f>
        <v/>
      </c>
      <c r="G1002" s="44" t="str">
        <f aca="false">IF(A1002="","",YEAR(A1002))</f>
        <v/>
      </c>
      <c r="H1002" s="42"/>
    </row>
    <row r="1003" customFormat="false" ht="15" hidden="false" customHeight="false" outlineLevel="0" collapsed="false">
      <c r="A1003" s="41"/>
      <c r="B1003" s="42"/>
      <c r="C1003" s="42"/>
      <c r="D1003" s="43"/>
      <c r="E1003" s="44" t="str">
        <f aca="false">IF(C1003="","",IF(COUNTIF(הגדרות!$A$5:$A$8,C1003)&gt;0,"הכנסה","הוצאה"))</f>
        <v/>
      </c>
      <c r="F1003" s="44" t="str">
        <f aca="false">IF(A1003="","",MONTH(A1003))</f>
        <v/>
      </c>
      <c r="G1003" s="44" t="str">
        <f aca="false">IF(A1003="","",YEAR(A1003))</f>
        <v/>
      </c>
      <c r="H1003" s="42"/>
    </row>
    <row r="1004" customFormat="false" ht="15" hidden="false" customHeight="false" outlineLevel="0" collapsed="false">
      <c r="A1004" s="41"/>
      <c r="B1004" s="42"/>
      <c r="C1004" s="42"/>
      <c r="D1004" s="43"/>
      <c r="E1004" s="44" t="str">
        <f aca="false">IF(C1004="","",IF(COUNTIF(הגדרות!$A$5:$A$8,C1004)&gt;0,"הכנסה","הוצאה"))</f>
        <v/>
      </c>
      <c r="F1004" s="44" t="str">
        <f aca="false">IF(A1004="","",MONTH(A1004))</f>
        <v/>
      </c>
      <c r="G1004" s="44" t="str">
        <f aca="false">IF(A1004="","",YEAR(A1004))</f>
        <v/>
      </c>
      <c r="H1004" s="42"/>
    </row>
    <row r="1005" customFormat="false" ht="15" hidden="false" customHeight="false" outlineLevel="0" collapsed="false">
      <c r="A1005" s="41"/>
      <c r="B1005" s="42"/>
      <c r="C1005" s="42"/>
      <c r="D1005" s="43"/>
      <c r="E1005" s="44" t="str">
        <f aca="false">IF(C1005="","",IF(COUNTIF(הגדרות!$A$5:$A$8,C1005)&gt;0,"הכנסה","הוצאה"))</f>
        <v/>
      </c>
      <c r="F1005" s="44" t="str">
        <f aca="false">IF(A1005="","",MONTH(A1005))</f>
        <v/>
      </c>
      <c r="G1005" s="44" t="str">
        <f aca="false">IF(A1005="","",YEAR(A1005))</f>
        <v/>
      </c>
      <c r="H1005" s="42"/>
    </row>
    <row r="1006" customFormat="false" ht="15" hidden="false" customHeight="false" outlineLevel="0" collapsed="false">
      <c r="A1006" s="41"/>
      <c r="B1006" s="42"/>
      <c r="C1006" s="42"/>
      <c r="D1006" s="43"/>
      <c r="E1006" s="44" t="str">
        <f aca="false">IF(C1006="","",IF(COUNTIF(הגדרות!$A$5:$A$8,C1006)&gt;0,"הכנסה","הוצאה"))</f>
        <v/>
      </c>
      <c r="F1006" s="44" t="str">
        <f aca="false">IF(A1006="","",MONTH(A1006))</f>
        <v/>
      </c>
      <c r="G1006" s="44" t="str">
        <f aca="false">IF(A1006="","",YEAR(A1006))</f>
        <v/>
      </c>
      <c r="H1006" s="42"/>
    </row>
    <row r="1007" customFormat="false" ht="15" hidden="false" customHeight="false" outlineLevel="0" collapsed="false">
      <c r="A1007" s="41"/>
      <c r="B1007" s="42"/>
      <c r="C1007" s="42"/>
      <c r="D1007" s="43"/>
      <c r="E1007" s="44" t="str">
        <f aca="false">IF(C1007="","",IF(COUNTIF(הגדרות!$A$5:$A$8,C1007)&gt;0,"הכנסה","הוצאה"))</f>
        <v/>
      </c>
      <c r="F1007" s="44" t="str">
        <f aca="false">IF(A1007="","",MONTH(A1007))</f>
        <v/>
      </c>
      <c r="G1007" s="44" t="str">
        <f aca="false">IF(A1007="","",YEAR(A1007))</f>
        <v/>
      </c>
      <c r="H1007" s="42"/>
    </row>
    <row r="1008" customFormat="false" ht="15" hidden="false" customHeight="false" outlineLevel="0" collapsed="false">
      <c r="A1008" s="41"/>
      <c r="B1008" s="42"/>
      <c r="C1008" s="42"/>
      <c r="D1008" s="43"/>
      <c r="E1008" s="44" t="str">
        <f aca="false">IF(C1008="","",IF(COUNTIF(הגדרות!$A$5:$A$8,C1008)&gt;0,"הכנסה","הוצאה"))</f>
        <v/>
      </c>
      <c r="F1008" s="44" t="str">
        <f aca="false">IF(A1008="","",MONTH(A1008))</f>
        <v/>
      </c>
      <c r="G1008" s="44" t="str">
        <f aca="false">IF(A1008="","",YEAR(A1008))</f>
        <v/>
      </c>
      <c r="H1008" s="42"/>
    </row>
    <row r="1009" customFormat="false" ht="15" hidden="false" customHeight="false" outlineLevel="0" collapsed="false">
      <c r="A1009" s="41"/>
      <c r="B1009" s="42"/>
      <c r="C1009" s="42"/>
      <c r="D1009" s="43"/>
      <c r="E1009" s="44" t="str">
        <f aca="false">IF(C1009="","",IF(COUNTIF(הגדרות!$A$5:$A$8,C1009)&gt;0,"הכנסה","הוצאה"))</f>
        <v/>
      </c>
      <c r="F1009" s="44" t="str">
        <f aca="false">IF(A1009="","",MONTH(A1009))</f>
        <v/>
      </c>
      <c r="G1009" s="44" t="str">
        <f aca="false">IF(A1009="","",YEAR(A1009))</f>
        <v/>
      </c>
      <c r="H1009" s="42"/>
    </row>
    <row r="1010" customFormat="false" ht="15" hidden="false" customHeight="false" outlineLevel="0" collapsed="false">
      <c r="A1010" s="41"/>
      <c r="B1010" s="42"/>
      <c r="C1010" s="42"/>
      <c r="D1010" s="43"/>
      <c r="E1010" s="44" t="str">
        <f aca="false">IF(C1010="","",IF(COUNTIF(הגדרות!$A$5:$A$8,C1010)&gt;0,"הכנסה","הוצאה"))</f>
        <v/>
      </c>
      <c r="F1010" s="44" t="str">
        <f aca="false">IF(A1010="","",MONTH(A1010))</f>
        <v/>
      </c>
      <c r="G1010" s="44" t="str">
        <f aca="false">IF(A1010="","",YEAR(A1010))</f>
        <v/>
      </c>
      <c r="H1010" s="42"/>
    </row>
    <row r="1011" customFormat="false" ht="15" hidden="false" customHeight="false" outlineLevel="0" collapsed="false">
      <c r="A1011" s="41"/>
      <c r="B1011" s="42"/>
      <c r="C1011" s="42"/>
      <c r="D1011" s="43"/>
      <c r="E1011" s="44" t="str">
        <f aca="false">IF(C1011="","",IF(COUNTIF(הגדרות!$A$5:$A$8,C1011)&gt;0,"הכנסה","הוצאה"))</f>
        <v/>
      </c>
      <c r="F1011" s="44" t="str">
        <f aca="false">IF(A1011="","",MONTH(A1011))</f>
        <v/>
      </c>
      <c r="G1011" s="44" t="str">
        <f aca="false">IF(A1011="","",YEAR(A1011))</f>
        <v/>
      </c>
      <c r="H1011" s="42"/>
    </row>
    <row r="1012" customFormat="false" ht="15" hidden="false" customHeight="false" outlineLevel="0" collapsed="false">
      <c r="A1012" s="41"/>
      <c r="B1012" s="42"/>
      <c r="C1012" s="42"/>
      <c r="D1012" s="43"/>
      <c r="E1012" s="44" t="str">
        <f aca="false">IF(C1012="","",IF(COUNTIF(הגדרות!$A$5:$A$8,C1012)&gt;0,"הכנסה","הוצאה"))</f>
        <v/>
      </c>
      <c r="F1012" s="44" t="str">
        <f aca="false">IF(A1012="","",MONTH(A1012))</f>
        <v/>
      </c>
      <c r="G1012" s="44" t="str">
        <f aca="false">IF(A1012="","",YEAR(A1012))</f>
        <v/>
      </c>
      <c r="H1012" s="42"/>
    </row>
    <row r="1013" customFormat="false" ht="15" hidden="false" customHeight="false" outlineLevel="0" collapsed="false">
      <c r="A1013" s="41"/>
      <c r="B1013" s="42"/>
      <c r="C1013" s="42"/>
      <c r="D1013" s="43"/>
      <c r="E1013" s="44" t="str">
        <f aca="false">IF(C1013="","",IF(COUNTIF(הגדרות!$A$5:$A$8,C1013)&gt;0,"הכנסה","הוצאה"))</f>
        <v/>
      </c>
      <c r="F1013" s="44" t="str">
        <f aca="false">IF(A1013="","",MONTH(A1013))</f>
        <v/>
      </c>
      <c r="G1013" s="44" t="str">
        <f aca="false">IF(A1013="","",YEAR(A1013))</f>
        <v/>
      </c>
      <c r="H1013" s="42"/>
    </row>
    <row r="1014" customFormat="false" ht="15" hidden="false" customHeight="false" outlineLevel="0" collapsed="false">
      <c r="A1014" s="41"/>
      <c r="B1014" s="42"/>
      <c r="C1014" s="42"/>
      <c r="D1014" s="43"/>
      <c r="E1014" s="44" t="str">
        <f aca="false">IF(C1014="","",IF(COUNTIF(הגדרות!$A$5:$A$8,C1014)&gt;0,"הכנסה","הוצאה"))</f>
        <v/>
      </c>
      <c r="F1014" s="44" t="str">
        <f aca="false">IF(A1014="","",MONTH(A1014))</f>
        <v/>
      </c>
      <c r="G1014" s="44" t="str">
        <f aca="false">IF(A1014="","",YEAR(A1014))</f>
        <v/>
      </c>
      <c r="H1014" s="42"/>
    </row>
    <row r="1015" customFormat="false" ht="15" hidden="false" customHeight="false" outlineLevel="0" collapsed="false">
      <c r="A1015" s="41"/>
      <c r="B1015" s="42"/>
      <c r="C1015" s="42"/>
      <c r="D1015" s="43"/>
      <c r="E1015" s="44" t="str">
        <f aca="false">IF(C1015="","",IF(COUNTIF(הגדרות!$A$5:$A$8,C1015)&gt;0,"הכנסה","הוצאה"))</f>
        <v/>
      </c>
      <c r="F1015" s="44" t="str">
        <f aca="false">IF(A1015="","",MONTH(A1015))</f>
        <v/>
      </c>
      <c r="G1015" s="44" t="str">
        <f aca="false">IF(A1015="","",YEAR(A1015))</f>
        <v/>
      </c>
      <c r="H1015" s="42"/>
    </row>
    <row r="1016" customFormat="false" ht="15" hidden="false" customHeight="false" outlineLevel="0" collapsed="false">
      <c r="A1016" s="41"/>
      <c r="B1016" s="42"/>
      <c r="C1016" s="42"/>
      <c r="D1016" s="43"/>
      <c r="E1016" s="44" t="str">
        <f aca="false">IF(C1016="","",IF(COUNTIF(הגדרות!$A$5:$A$8,C1016)&gt;0,"הכנסה","הוצאה"))</f>
        <v/>
      </c>
      <c r="F1016" s="44" t="str">
        <f aca="false">IF(A1016="","",MONTH(A1016))</f>
        <v/>
      </c>
      <c r="G1016" s="44" t="str">
        <f aca="false">IF(A1016="","",YEAR(A1016))</f>
        <v/>
      </c>
      <c r="H1016" s="42"/>
    </row>
    <row r="1017" customFormat="false" ht="15" hidden="false" customHeight="false" outlineLevel="0" collapsed="false">
      <c r="A1017" s="41"/>
      <c r="B1017" s="42"/>
      <c r="C1017" s="42"/>
      <c r="D1017" s="43"/>
      <c r="E1017" s="44" t="str">
        <f aca="false">IF(C1017="","",IF(COUNTIF(הגדרות!$A$5:$A$8,C1017)&gt;0,"הכנסה","הוצאה"))</f>
        <v/>
      </c>
      <c r="F1017" s="44" t="str">
        <f aca="false">IF(A1017="","",MONTH(A1017))</f>
        <v/>
      </c>
      <c r="G1017" s="44" t="str">
        <f aca="false">IF(A1017="","",YEAR(A1017))</f>
        <v/>
      </c>
      <c r="H1017" s="42"/>
    </row>
    <row r="1018" customFormat="false" ht="15" hidden="false" customHeight="false" outlineLevel="0" collapsed="false">
      <c r="A1018" s="41"/>
      <c r="B1018" s="42"/>
      <c r="C1018" s="42"/>
      <c r="D1018" s="43"/>
      <c r="E1018" s="44" t="str">
        <f aca="false">IF(C1018="","",IF(COUNTIF(הגדרות!$A$5:$A$8,C1018)&gt;0,"הכנסה","הוצאה"))</f>
        <v/>
      </c>
      <c r="F1018" s="44" t="str">
        <f aca="false">IF(A1018="","",MONTH(A1018))</f>
        <v/>
      </c>
      <c r="G1018" s="44" t="str">
        <f aca="false">IF(A1018="","",YEAR(A1018))</f>
        <v/>
      </c>
      <c r="H1018" s="42"/>
    </row>
    <row r="1019" customFormat="false" ht="15" hidden="false" customHeight="false" outlineLevel="0" collapsed="false">
      <c r="A1019" s="41"/>
      <c r="B1019" s="42"/>
      <c r="C1019" s="42"/>
      <c r="D1019" s="43"/>
      <c r="E1019" s="44" t="str">
        <f aca="false">IF(C1019="","",IF(COUNTIF(הגדרות!$A$5:$A$8,C1019)&gt;0,"הכנסה","הוצאה"))</f>
        <v/>
      </c>
      <c r="F1019" s="44" t="str">
        <f aca="false">IF(A1019="","",MONTH(A1019))</f>
        <v/>
      </c>
      <c r="G1019" s="44" t="str">
        <f aca="false">IF(A1019="","",YEAR(A1019))</f>
        <v/>
      </c>
      <c r="H1019" s="42"/>
    </row>
    <row r="1020" customFormat="false" ht="15" hidden="false" customHeight="false" outlineLevel="0" collapsed="false">
      <c r="A1020" s="41"/>
      <c r="B1020" s="42"/>
      <c r="C1020" s="42"/>
      <c r="D1020" s="43"/>
      <c r="E1020" s="44" t="str">
        <f aca="false">IF(C1020="","",IF(COUNTIF(הגדרות!$A$5:$A$8,C1020)&gt;0,"הכנסה","הוצאה"))</f>
        <v/>
      </c>
      <c r="F1020" s="44" t="str">
        <f aca="false">IF(A1020="","",MONTH(A1020))</f>
        <v/>
      </c>
      <c r="G1020" s="44" t="str">
        <f aca="false">IF(A1020="","",YEAR(A1020))</f>
        <v/>
      </c>
      <c r="H1020" s="42"/>
    </row>
    <row r="1021" customFormat="false" ht="15" hidden="false" customHeight="false" outlineLevel="0" collapsed="false">
      <c r="A1021" s="41"/>
      <c r="B1021" s="42"/>
      <c r="C1021" s="42"/>
      <c r="D1021" s="43"/>
      <c r="E1021" s="44" t="str">
        <f aca="false">IF(C1021="","",IF(COUNTIF(הגדרות!$A$5:$A$8,C1021)&gt;0,"הכנסה","הוצאה"))</f>
        <v/>
      </c>
      <c r="F1021" s="44" t="str">
        <f aca="false">IF(A1021="","",MONTH(A1021))</f>
        <v/>
      </c>
      <c r="G1021" s="44" t="str">
        <f aca="false">IF(A1021="","",YEAR(A1021))</f>
        <v/>
      </c>
      <c r="H1021" s="42"/>
    </row>
    <row r="1022" customFormat="false" ht="15" hidden="false" customHeight="false" outlineLevel="0" collapsed="false">
      <c r="A1022" s="41"/>
      <c r="B1022" s="42"/>
      <c r="C1022" s="42"/>
      <c r="D1022" s="43"/>
      <c r="E1022" s="44" t="str">
        <f aca="false">IF(C1022="","",IF(COUNTIF(הגדרות!$A$5:$A$8,C1022)&gt;0,"הכנסה","הוצאה"))</f>
        <v/>
      </c>
      <c r="F1022" s="44" t="str">
        <f aca="false">IF(A1022="","",MONTH(A1022))</f>
        <v/>
      </c>
      <c r="G1022" s="44" t="str">
        <f aca="false">IF(A1022="","",YEAR(A1022))</f>
        <v/>
      </c>
      <c r="H1022" s="42"/>
    </row>
    <row r="1023" customFormat="false" ht="15" hidden="false" customHeight="false" outlineLevel="0" collapsed="false">
      <c r="A1023" s="41"/>
      <c r="B1023" s="42"/>
      <c r="C1023" s="42"/>
      <c r="D1023" s="43"/>
      <c r="E1023" s="44" t="str">
        <f aca="false">IF(C1023="","",IF(COUNTIF(הגדרות!$A$5:$A$8,C1023)&gt;0,"הכנסה","הוצאה"))</f>
        <v/>
      </c>
      <c r="F1023" s="44" t="str">
        <f aca="false">IF(A1023="","",MONTH(A1023))</f>
        <v/>
      </c>
      <c r="G1023" s="44" t="str">
        <f aca="false">IF(A1023="","",YEAR(A1023))</f>
        <v/>
      </c>
      <c r="H1023" s="42"/>
    </row>
    <row r="1024" customFormat="false" ht="15" hidden="false" customHeight="false" outlineLevel="0" collapsed="false">
      <c r="A1024" s="41"/>
      <c r="B1024" s="42"/>
      <c r="C1024" s="42"/>
      <c r="D1024" s="43"/>
      <c r="E1024" s="44" t="str">
        <f aca="false">IF(C1024="","",IF(COUNTIF(הגדרות!$A$5:$A$8,C1024)&gt;0,"הכנסה","הוצאה"))</f>
        <v/>
      </c>
      <c r="F1024" s="44" t="str">
        <f aca="false">IF(A1024="","",MONTH(A1024))</f>
        <v/>
      </c>
      <c r="G1024" s="44" t="str">
        <f aca="false">IF(A1024="","",YEAR(A1024))</f>
        <v/>
      </c>
      <c r="H1024" s="42"/>
    </row>
    <row r="1025" customFormat="false" ht="15" hidden="false" customHeight="false" outlineLevel="0" collapsed="false">
      <c r="A1025" s="41"/>
      <c r="B1025" s="42"/>
      <c r="C1025" s="42"/>
      <c r="D1025" s="43"/>
      <c r="E1025" s="44" t="str">
        <f aca="false">IF(C1025="","",IF(COUNTIF(הגדרות!$A$5:$A$8,C1025)&gt;0,"הכנסה","הוצאה"))</f>
        <v/>
      </c>
      <c r="F1025" s="44" t="str">
        <f aca="false">IF(A1025="","",MONTH(A1025))</f>
        <v/>
      </c>
      <c r="G1025" s="44" t="str">
        <f aca="false">IF(A1025="","",YEAR(A1025))</f>
        <v/>
      </c>
      <c r="H1025" s="42"/>
    </row>
    <row r="1026" customFormat="false" ht="15" hidden="false" customHeight="false" outlineLevel="0" collapsed="false">
      <c r="A1026" s="41"/>
      <c r="B1026" s="42"/>
      <c r="C1026" s="42"/>
      <c r="D1026" s="43"/>
      <c r="E1026" s="44" t="str">
        <f aca="false">IF(C1026="","",IF(COUNTIF(הגדרות!$A$5:$A$8,C1026)&gt;0,"הכנסה","הוצאה"))</f>
        <v/>
      </c>
      <c r="F1026" s="44" t="str">
        <f aca="false">IF(A1026="","",MONTH(A1026))</f>
        <v/>
      </c>
      <c r="G1026" s="44" t="str">
        <f aca="false">IF(A1026="","",YEAR(A1026))</f>
        <v/>
      </c>
      <c r="H1026" s="42"/>
    </row>
    <row r="1027" customFormat="false" ht="15" hidden="false" customHeight="false" outlineLevel="0" collapsed="false">
      <c r="A1027" s="41"/>
      <c r="B1027" s="42"/>
      <c r="C1027" s="42"/>
      <c r="D1027" s="43"/>
      <c r="E1027" s="44" t="str">
        <f aca="false">IF(C1027="","",IF(COUNTIF(הגדרות!$A$5:$A$8,C1027)&gt;0,"הכנסה","הוצאה"))</f>
        <v/>
      </c>
      <c r="F1027" s="44" t="str">
        <f aca="false">IF(A1027="","",MONTH(A1027))</f>
        <v/>
      </c>
      <c r="G1027" s="44" t="str">
        <f aca="false">IF(A1027="","",YEAR(A1027))</f>
        <v/>
      </c>
      <c r="H1027" s="42"/>
    </row>
    <row r="1028" customFormat="false" ht="15" hidden="false" customHeight="false" outlineLevel="0" collapsed="false">
      <c r="A1028" s="41"/>
      <c r="B1028" s="42"/>
      <c r="C1028" s="42"/>
      <c r="D1028" s="43"/>
      <c r="E1028" s="44" t="str">
        <f aca="false">IF(C1028="","",IF(COUNTIF(הגדרות!$A$5:$A$8,C1028)&gt;0,"הכנסה","הוצאה"))</f>
        <v/>
      </c>
      <c r="F1028" s="44" t="str">
        <f aca="false">IF(A1028="","",MONTH(A1028))</f>
        <v/>
      </c>
      <c r="G1028" s="44" t="str">
        <f aca="false">IF(A1028="","",YEAR(A1028))</f>
        <v/>
      </c>
      <c r="H1028" s="42"/>
    </row>
    <row r="1029" customFormat="false" ht="15" hidden="false" customHeight="false" outlineLevel="0" collapsed="false">
      <c r="A1029" s="41"/>
      <c r="B1029" s="42"/>
      <c r="C1029" s="42"/>
      <c r="D1029" s="43"/>
      <c r="E1029" s="44" t="str">
        <f aca="false">IF(C1029="","",IF(COUNTIF(הגדרות!$A$5:$A$8,C1029)&gt;0,"הכנסה","הוצאה"))</f>
        <v/>
      </c>
      <c r="F1029" s="44" t="str">
        <f aca="false">IF(A1029="","",MONTH(A1029))</f>
        <v/>
      </c>
      <c r="G1029" s="44" t="str">
        <f aca="false">IF(A1029="","",YEAR(A1029))</f>
        <v/>
      </c>
      <c r="H1029" s="42"/>
    </row>
    <row r="1030" customFormat="false" ht="15" hidden="false" customHeight="false" outlineLevel="0" collapsed="false">
      <c r="A1030" s="41"/>
      <c r="B1030" s="42"/>
      <c r="C1030" s="42"/>
      <c r="D1030" s="43"/>
      <c r="E1030" s="44" t="str">
        <f aca="false">IF(C1030="","",IF(COUNTIF(הגדרות!$A$5:$A$8,C1030)&gt;0,"הכנסה","הוצאה"))</f>
        <v/>
      </c>
      <c r="F1030" s="44" t="str">
        <f aca="false">IF(A1030="","",MONTH(A1030))</f>
        <v/>
      </c>
      <c r="G1030" s="44" t="str">
        <f aca="false">IF(A1030="","",YEAR(A1030))</f>
        <v/>
      </c>
      <c r="H1030" s="42"/>
    </row>
    <row r="1031" customFormat="false" ht="15" hidden="false" customHeight="false" outlineLevel="0" collapsed="false">
      <c r="A1031" s="41"/>
      <c r="B1031" s="42"/>
      <c r="C1031" s="42"/>
      <c r="D1031" s="43"/>
      <c r="E1031" s="44" t="str">
        <f aca="false">IF(C1031="","",IF(COUNTIF(הגדרות!$A$5:$A$8,C1031)&gt;0,"הכנסה","הוצאה"))</f>
        <v/>
      </c>
      <c r="F1031" s="44" t="str">
        <f aca="false">IF(A1031="","",MONTH(A1031))</f>
        <v/>
      </c>
      <c r="G1031" s="44" t="str">
        <f aca="false">IF(A1031="","",YEAR(A1031))</f>
        <v/>
      </c>
      <c r="H1031" s="42"/>
    </row>
    <row r="1032" customFormat="false" ht="15" hidden="false" customHeight="false" outlineLevel="0" collapsed="false">
      <c r="A1032" s="41"/>
      <c r="B1032" s="42"/>
      <c r="C1032" s="42"/>
      <c r="D1032" s="43"/>
      <c r="E1032" s="44" t="str">
        <f aca="false">IF(C1032="","",IF(COUNTIF(הגדרות!$A$5:$A$8,C1032)&gt;0,"הכנסה","הוצאה"))</f>
        <v/>
      </c>
      <c r="F1032" s="44" t="str">
        <f aca="false">IF(A1032="","",MONTH(A1032))</f>
        <v/>
      </c>
      <c r="G1032" s="44" t="str">
        <f aca="false">IF(A1032="","",YEAR(A1032))</f>
        <v/>
      </c>
      <c r="H1032" s="42"/>
    </row>
    <row r="1033" customFormat="false" ht="15" hidden="false" customHeight="false" outlineLevel="0" collapsed="false">
      <c r="A1033" s="41"/>
      <c r="B1033" s="42"/>
      <c r="C1033" s="42"/>
      <c r="D1033" s="43"/>
      <c r="E1033" s="44" t="str">
        <f aca="false">IF(C1033="","",IF(COUNTIF(הגדרות!$A$5:$A$8,C1033)&gt;0,"הכנסה","הוצאה"))</f>
        <v/>
      </c>
      <c r="F1033" s="44" t="str">
        <f aca="false">IF(A1033="","",MONTH(A1033))</f>
        <v/>
      </c>
      <c r="G1033" s="44" t="str">
        <f aca="false">IF(A1033="","",YEAR(A1033))</f>
        <v/>
      </c>
      <c r="H1033" s="42"/>
    </row>
    <row r="1034" customFormat="false" ht="15" hidden="false" customHeight="false" outlineLevel="0" collapsed="false">
      <c r="A1034" s="41"/>
      <c r="B1034" s="42"/>
      <c r="C1034" s="42"/>
      <c r="D1034" s="43"/>
      <c r="E1034" s="44" t="str">
        <f aca="false">IF(C1034="","",IF(COUNTIF(הגדרות!$A$5:$A$8,C1034)&gt;0,"הכנסה","הוצאה"))</f>
        <v/>
      </c>
      <c r="F1034" s="44" t="str">
        <f aca="false">IF(A1034="","",MONTH(A1034))</f>
        <v/>
      </c>
      <c r="G1034" s="44" t="str">
        <f aca="false">IF(A1034="","",YEAR(A1034))</f>
        <v/>
      </c>
      <c r="H1034" s="42"/>
    </row>
    <row r="1035" customFormat="false" ht="15" hidden="false" customHeight="false" outlineLevel="0" collapsed="false">
      <c r="A1035" s="41"/>
      <c r="B1035" s="42"/>
      <c r="C1035" s="42"/>
      <c r="D1035" s="43"/>
      <c r="E1035" s="44" t="str">
        <f aca="false">IF(C1035="","",IF(COUNTIF(הגדרות!$A$5:$A$8,C1035)&gt;0,"הכנסה","הוצאה"))</f>
        <v/>
      </c>
      <c r="F1035" s="44" t="str">
        <f aca="false">IF(A1035="","",MONTH(A1035))</f>
        <v/>
      </c>
      <c r="G1035" s="44" t="str">
        <f aca="false">IF(A1035="","",YEAR(A1035))</f>
        <v/>
      </c>
      <c r="H1035" s="42"/>
    </row>
    <row r="1036" customFormat="false" ht="15" hidden="false" customHeight="false" outlineLevel="0" collapsed="false">
      <c r="A1036" s="41"/>
      <c r="B1036" s="42"/>
      <c r="C1036" s="42"/>
      <c r="D1036" s="43"/>
      <c r="E1036" s="44" t="str">
        <f aca="false">IF(C1036="","",IF(COUNTIF(הגדרות!$A$5:$A$8,C1036)&gt;0,"הכנסה","הוצאה"))</f>
        <v/>
      </c>
      <c r="F1036" s="44" t="str">
        <f aca="false">IF(A1036="","",MONTH(A1036))</f>
        <v/>
      </c>
      <c r="G1036" s="44" t="str">
        <f aca="false">IF(A1036="","",YEAR(A1036))</f>
        <v/>
      </c>
      <c r="H1036" s="42"/>
    </row>
    <row r="1037" customFormat="false" ht="15" hidden="false" customHeight="false" outlineLevel="0" collapsed="false">
      <c r="A1037" s="41"/>
      <c r="B1037" s="42"/>
      <c r="C1037" s="42"/>
      <c r="D1037" s="43"/>
      <c r="E1037" s="44" t="str">
        <f aca="false">IF(C1037="","",IF(COUNTIF(הגדרות!$A$5:$A$8,C1037)&gt;0,"הכנסה","הוצאה"))</f>
        <v/>
      </c>
      <c r="F1037" s="44" t="str">
        <f aca="false">IF(A1037="","",MONTH(A1037))</f>
        <v/>
      </c>
      <c r="G1037" s="44" t="str">
        <f aca="false">IF(A1037="","",YEAR(A1037))</f>
        <v/>
      </c>
      <c r="H1037" s="42"/>
    </row>
    <row r="1038" customFormat="false" ht="15" hidden="false" customHeight="false" outlineLevel="0" collapsed="false">
      <c r="A1038" s="41"/>
      <c r="B1038" s="42"/>
      <c r="C1038" s="42"/>
      <c r="D1038" s="43"/>
      <c r="E1038" s="44" t="str">
        <f aca="false">IF(C1038="","",IF(COUNTIF(הגדרות!$A$5:$A$8,C1038)&gt;0,"הכנסה","הוצאה"))</f>
        <v/>
      </c>
      <c r="F1038" s="44" t="str">
        <f aca="false">IF(A1038="","",MONTH(A1038))</f>
        <v/>
      </c>
      <c r="G1038" s="44" t="str">
        <f aca="false">IF(A1038="","",YEAR(A1038))</f>
        <v/>
      </c>
      <c r="H1038" s="42"/>
    </row>
    <row r="1039" customFormat="false" ht="15" hidden="false" customHeight="false" outlineLevel="0" collapsed="false">
      <c r="A1039" s="41"/>
      <c r="B1039" s="42"/>
      <c r="C1039" s="42"/>
      <c r="D1039" s="43"/>
      <c r="E1039" s="44" t="str">
        <f aca="false">IF(C1039="","",IF(COUNTIF(הגדרות!$A$5:$A$8,C1039)&gt;0,"הכנסה","הוצאה"))</f>
        <v/>
      </c>
      <c r="F1039" s="44" t="str">
        <f aca="false">IF(A1039="","",MONTH(A1039))</f>
        <v/>
      </c>
      <c r="G1039" s="44" t="str">
        <f aca="false">IF(A1039="","",YEAR(A1039))</f>
        <v/>
      </c>
      <c r="H1039" s="42"/>
    </row>
    <row r="1040" customFormat="false" ht="15" hidden="false" customHeight="false" outlineLevel="0" collapsed="false">
      <c r="A1040" s="41"/>
      <c r="B1040" s="42"/>
      <c r="C1040" s="42"/>
      <c r="D1040" s="43"/>
      <c r="E1040" s="44" t="str">
        <f aca="false">IF(C1040="","",IF(COUNTIF(הגדרות!$A$5:$A$8,C1040)&gt;0,"הכנסה","הוצאה"))</f>
        <v/>
      </c>
      <c r="F1040" s="44" t="str">
        <f aca="false">IF(A1040="","",MONTH(A1040))</f>
        <v/>
      </c>
      <c r="G1040" s="44" t="str">
        <f aca="false">IF(A1040="","",YEAR(A1040))</f>
        <v/>
      </c>
      <c r="H1040" s="42"/>
    </row>
    <row r="1041" customFormat="false" ht="15" hidden="false" customHeight="false" outlineLevel="0" collapsed="false">
      <c r="A1041" s="41"/>
      <c r="B1041" s="42"/>
      <c r="C1041" s="42"/>
      <c r="D1041" s="43"/>
      <c r="E1041" s="44" t="str">
        <f aca="false">IF(C1041="","",IF(COUNTIF(הגדרות!$A$5:$A$8,C1041)&gt;0,"הכנסה","הוצאה"))</f>
        <v/>
      </c>
      <c r="F1041" s="44" t="str">
        <f aca="false">IF(A1041="","",MONTH(A1041))</f>
        <v/>
      </c>
      <c r="G1041" s="44" t="str">
        <f aca="false">IF(A1041="","",YEAR(A1041))</f>
        <v/>
      </c>
      <c r="H1041" s="42"/>
    </row>
    <row r="1042" customFormat="false" ht="15" hidden="false" customHeight="false" outlineLevel="0" collapsed="false">
      <c r="A1042" s="41"/>
      <c r="B1042" s="42"/>
      <c r="C1042" s="42"/>
      <c r="D1042" s="43"/>
      <c r="E1042" s="44" t="str">
        <f aca="false">IF(C1042="","",IF(COUNTIF(הגדרות!$A$5:$A$8,C1042)&gt;0,"הכנסה","הוצאה"))</f>
        <v/>
      </c>
      <c r="F1042" s="44" t="str">
        <f aca="false">IF(A1042="","",MONTH(A1042))</f>
        <v/>
      </c>
      <c r="G1042" s="44" t="str">
        <f aca="false">IF(A1042="","",YEAR(A1042))</f>
        <v/>
      </c>
      <c r="H1042" s="42"/>
    </row>
    <row r="1043" customFormat="false" ht="15" hidden="false" customHeight="false" outlineLevel="0" collapsed="false">
      <c r="A1043" s="41"/>
      <c r="B1043" s="42"/>
      <c r="C1043" s="42"/>
      <c r="D1043" s="43"/>
      <c r="E1043" s="44" t="str">
        <f aca="false">IF(C1043="","",IF(COUNTIF(הגדרות!$A$5:$A$8,C1043)&gt;0,"הכנסה","הוצאה"))</f>
        <v/>
      </c>
      <c r="F1043" s="44" t="str">
        <f aca="false">IF(A1043="","",MONTH(A1043))</f>
        <v/>
      </c>
      <c r="G1043" s="44" t="str">
        <f aca="false">IF(A1043="","",YEAR(A1043))</f>
        <v/>
      </c>
      <c r="H1043" s="42"/>
    </row>
    <row r="1044" customFormat="false" ht="15" hidden="false" customHeight="false" outlineLevel="0" collapsed="false">
      <c r="A1044" s="41"/>
      <c r="B1044" s="42"/>
      <c r="C1044" s="42"/>
      <c r="D1044" s="43"/>
      <c r="E1044" s="44" t="str">
        <f aca="false">IF(C1044="","",IF(COUNTIF(הגדרות!$A$5:$A$8,C1044)&gt;0,"הכנסה","הוצאה"))</f>
        <v/>
      </c>
      <c r="F1044" s="44" t="str">
        <f aca="false">IF(A1044="","",MONTH(A1044))</f>
        <v/>
      </c>
      <c r="G1044" s="44" t="str">
        <f aca="false">IF(A1044="","",YEAR(A1044))</f>
        <v/>
      </c>
      <c r="H1044" s="42"/>
    </row>
    <row r="1045" customFormat="false" ht="15" hidden="false" customHeight="false" outlineLevel="0" collapsed="false">
      <c r="A1045" s="41"/>
      <c r="B1045" s="42"/>
      <c r="C1045" s="42"/>
      <c r="D1045" s="43"/>
      <c r="E1045" s="44" t="str">
        <f aca="false">IF(C1045="","",IF(COUNTIF(הגדרות!$A$5:$A$8,C1045)&gt;0,"הכנסה","הוצאה"))</f>
        <v/>
      </c>
      <c r="F1045" s="44" t="str">
        <f aca="false">IF(A1045="","",MONTH(A1045))</f>
        <v/>
      </c>
      <c r="G1045" s="44" t="str">
        <f aca="false">IF(A1045="","",YEAR(A1045))</f>
        <v/>
      </c>
      <c r="H1045" s="42"/>
    </row>
    <row r="1046" customFormat="false" ht="15" hidden="false" customHeight="false" outlineLevel="0" collapsed="false">
      <c r="A1046" s="41"/>
      <c r="B1046" s="42"/>
      <c r="C1046" s="42"/>
      <c r="D1046" s="43"/>
      <c r="E1046" s="44" t="str">
        <f aca="false">IF(C1046="","",IF(COUNTIF(הגדרות!$A$5:$A$8,C1046)&gt;0,"הכנסה","הוצאה"))</f>
        <v/>
      </c>
      <c r="F1046" s="44" t="str">
        <f aca="false">IF(A1046="","",MONTH(A1046))</f>
        <v/>
      </c>
      <c r="G1046" s="44" t="str">
        <f aca="false">IF(A1046="","",YEAR(A1046))</f>
        <v/>
      </c>
      <c r="H1046" s="42"/>
    </row>
    <row r="1047" customFormat="false" ht="15" hidden="false" customHeight="false" outlineLevel="0" collapsed="false">
      <c r="A1047" s="41"/>
      <c r="B1047" s="42"/>
      <c r="C1047" s="42"/>
      <c r="D1047" s="43"/>
      <c r="E1047" s="44" t="str">
        <f aca="false">IF(C1047="","",IF(COUNTIF(הגדרות!$A$5:$A$8,C1047)&gt;0,"הכנסה","הוצאה"))</f>
        <v/>
      </c>
      <c r="F1047" s="44" t="str">
        <f aca="false">IF(A1047="","",MONTH(A1047))</f>
        <v/>
      </c>
      <c r="G1047" s="44" t="str">
        <f aca="false">IF(A1047="","",YEAR(A1047))</f>
        <v/>
      </c>
      <c r="H1047" s="42"/>
    </row>
    <row r="1048" customFormat="false" ht="15" hidden="false" customHeight="false" outlineLevel="0" collapsed="false">
      <c r="A1048" s="41"/>
      <c r="B1048" s="42"/>
      <c r="C1048" s="42"/>
      <c r="D1048" s="43"/>
      <c r="E1048" s="44" t="str">
        <f aca="false">IF(C1048="","",IF(COUNTIF(הגדרות!$A$5:$A$8,C1048)&gt;0,"הכנסה","הוצאה"))</f>
        <v/>
      </c>
      <c r="F1048" s="44" t="str">
        <f aca="false">IF(A1048="","",MONTH(A1048))</f>
        <v/>
      </c>
      <c r="G1048" s="44" t="str">
        <f aca="false">IF(A1048="","",YEAR(A1048))</f>
        <v/>
      </c>
      <c r="H1048" s="42"/>
    </row>
    <row r="1049" customFormat="false" ht="15" hidden="false" customHeight="false" outlineLevel="0" collapsed="false">
      <c r="A1049" s="41"/>
      <c r="B1049" s="42"/>
      <c r="C1049" s="42"/>
      <c r="D1049" s="43"/>
      <c r="E1049" s="44" t="str">
        <f aca="false">IF(C1049="","",IF(COUNTIF(הגדרות!$A$5:$A$8,C1049)&gt;0,"הכנסה","הוצאה"))</f>
        <v/>
      </c>
      <c r="F1049" s="44" t="str">
        <f aca="false">IF(A1049="","",MONTH(A1049))</f>
        <v/>
      </c>
      <c r="G1049" s="44" t="str">
        <f aca="false">IF(A1049="","",YEAR(A1049))</f>
        <v/>
      </c>
      <c r="H1049" s="42"/>
    </row>
    <row r="1050" customFormat="false" ht="15" hidden="false" customHeight="false" outlineLevel="0" collapsed="false">
      <c r="A1050" s="41"/>
      <c r="B1050" s="42"/>
      <c r="C1050" s="42"/>
      <c r="D1050" s="43"/>
      <c r="E1050" s="44" t="str">
        <f aca="false">IF(C1050="","",IF(COUNTIF(הגדרות!$A$5:$A$8,C1050)&gt;0,"הכנסה","הוצאה"))</f>
        <v/>
      </c>
      <c r="F1050" s="44" t="str">
        <f aca="false">IF(A1050="","",MONTH(A1050))</f>
        <v/>
      </c>
      <c r="G1050" s="44" t="str">
        <f aca="false">IF(A1050="","",YEAR(A1050))</f>
        <v/>
      </c>
      <c r="H1050" s="42"/>
    </row>
    <row r="1051" customFormat="false" ht="15" hidden="false" customHeight="false" outlineLevel="0" collapsed="false">
      <c r="A1051" s="41"/>
      <c r="B1051" s="42"/>
      <c r="C1051" s="42"/>
      <c r="D1051" s="43"/>
      <c r="E1051" s="44" t="str">
        <f aca="false">IF(C1051="","",IF(COUNTIF(הגדרות!$A$5:$A$8,C1051)&gt;0,"הכנסה","הוצאה"))</f>
        <v/>
      </c>
      <c r="F1051" s="44" t="str">
        <f aca="false">IF(A1051="","",MONTH(A1051))</f>
        <v/>
      </c>
      <c r="G1051" s="44" t="str">
        <f aca="false">IF(A1051="","",YEAR(A1051))</f>
        <v/>
      </c>
      <c r="H1051" s="42"/>
    </row>
    <row r="1052" customFormat="false" ht="15" hidden="false" customHeight="false" outlineLevel="0" collapsed="false">
      <c r="A1052" s="41"/>
      <c r="B1052" s="42"/>
      <c r="C1052" s="42"/>
      <c r="D1052" s="43"/>
      <c r="E1052" s="44" t="str">
        <f aca="false">IF(C1052="","",IF(COUNTIF(הגדרות!$A$5:$A$8,C1052)&gt;0,"הכנסה","הוצאה"))</f>
        <v/>
      </c>
      <c r="F1052" s="44" t="str">
        <f aca="false">IF(A1052="","",MONTH(A1052))</f>
        <v/>
      </c>
      <c r="G1052" s="44" t="str">
        <f aca="false">IF(A1052="","",YEAR(A1052))</f>
        <v/>
      </c>
      <c r="H1052" s="42"/>
    </row>
    <row r="1053" customFormat="false" ht="15" hidden="false" customHeight="false" outlineLevel="0" collapsed="false">
      <c r="A1053" s="41"/>
      <c r="B1053" s="42"/>
      <c r="C1053" s="42"/>
      <c r="D1053" s="43"/>
      <c r="E1053" s="44" t="str">
        <f aca="false">IF(C1053="","",IF(COUNTIF(הגדרות!$A$5:$A$8,C1053)&gt;0,"הכנסה","הוצאה"))</f>
        <v/>
      </c>
      <c r="F1053" s="44" t="str">
        <f aca="false">IF(A1053="","",MONTH(A1053))</f>
        <v/>
      </c>
      <c r="G1053" s="44" t="str">
        <f aca="false">IF(A1053="","",YEAR(A1053))</f>
        <v/>
      </c>
      <c r="H1053" s="42"/>
    </row>
    <row r="1054" customFormat="false" ht="15" hidden="false" customHeight="false" outlineLevel="0" collapsed="false">
      <c r="A1054" s="41"/>
      <c r="B1054" s="42"/>
      <c r="C1054" s="42"/>
      <c r="D1054" s="43"/>
      <c r="E1054" s="44" t="str">
        <f aca="false">IF(C1054="","",IF(COUNTIF(הגדרות!$A$5:$A$8,C1054)&gt;0,"הכנסה","הוצאה"))</f>
        <v/>
      </c>
      <c r="F1054" s="44" t="str">
        <f aca="false">IF(A1054="","",MONTH(A1054))</f>
        <v/>
      </c>
      <c r="G1054" s="44" t="str">
        <f aca="false">IF(A1054="","",YEAR(A1054))</f>
        <v/>
      </c>
      <c r="H1054" s="42"/>
    </row>
    <row r="1055" customFormat="false" ht="15" hidden="false" customHeight="false" outlineLevel="0" collapsed="false">
      <c r="A1055" s="41"/>
      <c r="B1055" s="42"/>
      <c r="C1055" s="42"/>
      <c r="D1055" s="43"/>
      <c r="E1055" s="44" t="str">
        <f aca="false">IF(C1055="","",IF(COUNTIF(הגדרות!$A$5:$A$8,C1055)&gt;0,"הכנסה","הוצאה"))</f>
        <v/>
      </c>
      <c r="F1055" s="44" t="str">
        <f aca="false">IF(A1055="","",MONTH(A1055))</f>
        <v/>
      </c>
      <c r="G1055" s="44" t="str">
        <f aca="false">IF(A1055="","",YEAR(A1055))</f>
        <v/>
      </c>
      <c r="H1055" s="42"/>
    </row>
    <row r="1056" customFormat="false" ht="15" hidden="false" customHeight="false" outlineLevel="0" collapsed="false">
      <c r="A1056" s="41"/>
      <c r="B1056" s="42"/>
      <c r="C1056" s="42"/>
      <c r="D1056" s="43"/>
      <c r="E1056" s="44" t="str">
        <f aca="false">IF(C1056="","",IF(COUNTIF(הגדרות!$A$5:$A$8,C1056)&gt;0,"הכנסה","הוצאה"))</f>
        <v/>
      </c>
      <c r="F1056" s="44" t="str">
        <f aca="false">IF(A1056="","",MONTH(A1056))</f>
        <v/>
      </c>
      <c r="G1056" s="44" t="str">
        <f aca="false">IF(A1056="","",YEAR(A1056))</f>
        <v/>
      </c>
      <c r="H1056" s="42"/>
    </row>
    <row r="1057" customFormat="false" ht="15" hidden="false" customHeight="false" outlineLevel="0" collapsed="false">
      <c r="A1057" s="41"/>
      <c r="B1057" s="42"/>
      <c r="C1057" s="42"/>
      <c r="D1057" s="43"/>
      <c r="E1057" s="44" t="str">
        <f aca="false">IF(C1057="","",IF(COUNTIF(הגדרות!$A$5:$A$8,C1057)&gt;0,"הכנסה","הוצאה"))</f>
        <v/>
      </c>
      <c r="F1057" s="44" t="str">
        <f aca="false">IF(A1057="","",MONTH(A1057))</f>
        <v/>
      </c>
      <c r="G1057" s="44" t="str">
        <f aca="false">IF(A1057="","",YEAR(A1057))</f>
        <v/>
      </c>
      <c r="H1057" s="42"/>
    </row>
    <row r="1058" customFormat="false" ht="15" hidden="false" customHeight="false" outlineLevel="0" collapsed="false">
      <c r="A1058" s="41"/>
      <c r="B1058" s="42"/>
      <c r="C1058" s="42"/>
      <c r="D1058" s="43"/>
      <c r="E1058" s="44" t="str">
        <f aca="false">IF(C1058="","",IF(COUNTIF(הגדרות!$A$5:$A$8,C1058)&gt;0,"הכנסה","הוצאה"))</f>
        <v/>
      </c>
      <c r="F1058" s="44" t="str">
        <f aca="false">IF(A1058="","",MONTH(A1058))</f>
        <v/>
      </c>
      <c r="G1058" s="44" t="str">
        <f aca="false">IF(A1058="","",YEAR(A1058))</f>
        <v/>
      </c>
      <c r="H1058" s="42"/>
    </row>
    <row r="1059" customFormat="false" ht="15" hidden="false" customHeight="false" outlineLevel="0" collapsed="false">
      <c r="A1059" s="41"/>
      <c r="B1059" s="42"/>
      <c r="C1059" s="42"/>
      <c r="D1059" s="43"/>
      <c r="E1059" s="44" t="str">
        <f aca="false">IF(C1059="","",IF(COUNTIF(הגדרות!$A$5:$A$8,C1059)&gt;0,"הכנסה","הוצאה"))</f>
        <v/>
      </c>
      <c r="F1059" s="44" t="str">
        <f aca="false">IF(A1059="","",MONTH(A1059))</f>
        <v/>
      </c>
      <c r="G1059" s="44" t="str">
        <f aca="false">IF(A1059="","",YEAR(A1059))</f>
        <v/>
      </c>
      <c r="H1059" s="42"/>
    </row>
    <row r="1060" customFormat="false" ht="15" hidden="false" customHeight="false" outlineLevel="0" collapsed="false">
      <c r="A1060" s="41"/>
      <c r="B1060" s="42"/>
      <c r="C1060" s="42"/>
      <c r="D1060" s="43"/>
      <c r="E1060" s="44" t="str">
        <f aca="false">IF(C1060="","",IF(COUNTIF(הגדרות!$A$5:$A$8,C1060)&gt;0,"הכנסה","הוצאה"))</f>
        <v/>
      </c>
      <c r="F1060" s="44" t="str">
        <f aca="false">IF(A1060="","",MONTH(A1060))</f>
        <v/>
      </c>
      <c r="G1060" s="44" t="str">
        <f aca="false">IF(A1060="","",YEAR(A1060))</f>
        <v/>
      </c>
      <c r="H1060" s="42"/>
    </row>
    <row r="1061" customFormat="false" ht="15" hidden="false" customHeight="false" outlineLevel="0" collapsed="false">
      <c r="A1061" s="41"/>
      <c r="B1061" s="42"/>
      <c r="C1061" s="42"/>
      <c r="D1061" s="43"/>
      <c r="E1061" s="44" t="str">
        <f aca="false">IF(C1061="","",IF(COUNTIF(הגדרות!$A$5:$A$8,C1061)&gt;0,"הכנסה","הוצאה"))</f>
        <v/>
      </c>
      <c r="F1061" s="44" t="str">
        <f aca="false">IF(A1061="","",MONTH(A1061))</f>
        <v/>
      </c>
      <c r="G1061" s="44" t="str">
        <f aca="false">IF(A1061="","",YEAR(A1061))</f>
        <v/>
      </c>
      <c r="H1061" s="42"/>
    </row>
    <row r="1062" customFormat="false" ht="15" hidden="false" customHeight="false" outlineLevel="0" collapsed="false">
      <c r="A1062" s="41"/>
      <c r="B1062" s="42"/>
      <c r="C1062" s="42"/>
      <c r="D1062" s="43"/>
      <c r="E1062" s="44" t="str">
        <f aca="false">IF(C1062="","",IF(COUNTIF(הגדרות!$A$5:$A$8,C1062)&gt;0,"הכנסה","הוצאה"))</f>
        <v/>
      </c>
      <c r="F1062" s="44" t="str">
        <f aca="false">IF(A1062="","",MONTH(A1062))</f>
        <v/>
      </c>
      <c r="G1062" s="44" t="str">
        <f aca="false">IF(A1062="","",YEAR(A1062))</f>
        <v/>
      </c>
      <c r="H1062" s="42"/>
    </row>
    <row r="1063" customFormat="false" ht="15" hidden="false" customHeight="false" outlineLevel="0" collapsed="false">
      <c r="A1063" s="41"/>
      <c r="B1063" s="42"/>
      <c r="C1063" s="42"/>
      <c r="D1063" s="43"/>
      <c r="E1063" s="44" t="str">
        <f aca="false">IF(C1063="","",IF(COUNTIF(הגדרות!$A$5:$A$8,C1063)&gt;0,"הכנסה","הוצאה"))</f>
        <v/>
      </c>
      <c r="F1063" s="44" t="str">
        <f aca="false">IF(A1063="","",MONTH(A1063))</f>
        <v/>
      </c>
      <c r="G1063" s="44" t="str">
        <f aca="false">IF(A1063="","",YEAR(A1063))</f>
        <v/>
      </c>
      <c r="H1063" s="42"/>
    </row>
    <row r="1064" customFormat="false" ht="15" hidden="false" customHeight="false" outlineLevel="0" collapsed="false">
      <c r="A1064" s="41"/>
      <c r="B1064" s="42"/>
      <c r="C1064" s="42"/>
      <c r="D1064" s="43"/>
      <c r="E1064" s="44" t="str">
        <f aca="false">IF(C1064="","",IF(COUNTIF(הגדרות!$A$5:$A$8,C1064)&gt;0,"הכנסה","הוצאה"))</f>
        <v/>
      </c>
      <c r="F1064" s="44" t="str">
        <f aca="false">IF(A1064="","",MONTH(A1064))</f>
        <v/>
      </c>
      <c r="G1064" s="44" t="str">
        <f aca="false">IF(A1064="","",YEAR(A1064))</f>
        <v/>
      </c>
      <c r="H1064" s="42"/>
    </row>
    <row r="1065" customFormat="false" ht="15" hidden="false" customHeight="false" outlineLevel="0" collapsed="false">
      <c r="A1065" s="41"/>
      <c r="B1065" s="42"/>
      <c r="C1065" s="42"/>
      <c r="D1065" s="43"/>
      <c r="E1065" s="44" t="str">
        <f aca="false">IF(C1065="","",IF(COUNTIF(הגדרות!$A$5:$A$8,C1065)&gt;0,"הכנסה","הוצאה"))</f>
        <v/>
      </c>
      <c r="F1065" s="44" t="str">
        <f aca="false">IF(A1065="","",MONTH(A1065))</f>
        <v/>
      </c>
      <c r="G1065" s="44" t="str">
        <f aca="false">IF(A1065="","",YEAR(A1065))</f>
        <v/>
      </c>
      <c r="H1065" s="42"/>
    </row>
    <row r="1066" customFormat="false" ht="15" hidden="false" customHeight="false" outlineLevel="0" collapsed="false">
      <c r="A1066" s="41"/>
      <c r="B1066" s="42"/>
      <c r="C1066" s="42"/>
      <c r="D1066" s="43"/>
      <c r="E1066" s="44" t="str">
        <f aca="false">IF(C1066="","",IF(COUNTIF(הגדרות!$A$5:$A$8,C1066)&gt;0,"הכנסה","הוצאה"))</f>
        <v/>
      </c>
      <c r="F1066" s="44" t="str">
        <f aca="false">IF(A1066="","",MONTH(A1066))</f>
        <v/>
      </c>
      <c r="G1066" s="44" t="str">
        <f aca="false">IF(A1066="","",YEAR(A1066))</f>
        <v/>
      </c>
      <c r="H1066" s="42"/>
    </row>
    <row r="1067" customFormat="false" ht="15" hidden="false" customHeight="false" outlineLevel="0" collapsed="false">
      <c r="A1067" s="41"/>
      <c r="B1067" s="42"/>
      <c r="C1067" s="42"/>
      <c r="D1067" s="43"/>
      <c r="E1067" s="44" t="str">
        <f aca="false">IF(C1067="","",IF(COUNTIF(הגדרות!$A$5:$A$8,C1067)&gt;0,"הכנסה","הוצאה"))</f>
        <v/>
      </c>
      <c r="F1067" s="44" t="str">
        <f aca="false">IF(A1067="","",MONTH(A1067))</f>
        <v/>
      </c>
      <c r="G1067" s="44" t="str">
        <f aca="false">IF(A1067="","",YEAR(A1067))</f>
        <v/>
      </c>
      <c r="H1067" s="42"/>
    </row>
    <row r="1068" customFormat="false" ht="15" hidden="false" customHeight="false" outlineLevel="0" collapsed="false">
      <c r="A1068" s="41"/>
      <c r="B1068" s="42"/>
      <c r="C1068" s="42"/>
      <c r="D1068" s="43"/>
      <c r="E1068" s="44" t="str">
        <f aca="false">IF(C1068="","",IF(COUNTIF(הגדרות!$A$5:$A$8,C1068)&gt;0,"הכנסה","הוצאה"))</f>
        <v/>
      </c>
      <c r="F1068" s="44" t="str">
        <f aca="false">IF(A1068="","",MONTH(A1068))</f>
        <v/>
      </c>
      <c r="G1068" s="44" t="str">
        <f aca="false">IF(A1068="","",YEAR(A1068))</f>
        <v/>
      </c>
      <c r="H1068" s="42"/>
    </row>
    <row r="1069" customFormat="false" ht="15" hidden="false" customHeight="false" outlineLevel="0" collapsed="false">
      <c r="A1069" s="41"/>
      <c r="B1069" s="42"/>
      <c r="C1069" s="42"/>
      <c r="D1069" s="43"/>
      <c r="E1069" s="44" t="str">
        <f aca="false">IF(C1069="","",IF(COUNTIF(הגדרות!$A$5:$A$8,C1069)&gt;0,"הכנסה","הוצאה"))</f>
        <v/>
      </c>
      <c r="F1069" s="44" t="str">
        <f aca="false">IF(A1069="","",MONTH(A1069))</f>
        <v/>
      </c>
      <c r="G1069" s="44" t="str">
        <f aca="false">IF(A1069="","",YEAR(A1069))</f>
        <v/>
      </c>
      <c r="H1069" s="42"/>
    </row>
    <row r="1070" customFormat="false" ht="15" hidden="false" customHeight="false" outlineLevel="0" collapsed="false">
      <c r="A1070" s="41"/>
      <c r="B1070" s="42"/>
      <c r="C1070" s="42"/>
      <c r="D1070" s="43"/>
      <c r="E1070" s="44" t="str">
        <f aca="false">IF(C1070="","",IF(COUNTIF(הגדרות!$A$5:$A$8,C1070)&gt;0,"הכנסה","הוצאה"))</f>
        <v/>
      </c>
      <c r="F1070" s="44" t="str">
        <f aca="false">IF(A1070="","",MONTH(A1070))</f>
        <v/>
      </c>
      <c r="G1070" s="44" t="str">
        <f aca="false">IF(A1070="","",YEAR(A1070))</f>
        <v/>
      </c>
      <c r="H1070" s="42"/>
    </row>
    <row r="1071" customFormat="false" ht="15" hidden="false" customHeight="false" outlineLevel="0" collapsed="false">
      <c r="A1071" s="41"/>
      <c r="B1071" s="42"/>
      <c r="C1071" s="42"/>
      <c r="D1071" s="43"/>
      <c r="E1071" s="44" t="str">
        <f aca="false">IF(C1071="","",IF(COUNTIF(הגדרות!$A$5:$A$8,C1071)&gt;0,"הכנסה","הוצאה"))</f>
        <v/>
      </c>
      <c r="F1071" s="44" t="str">
        <f aca="false">IF(A1071="","",MONTH(A1071))</f>
        <v/>
      </c>
      <c r="G1071" s="44" t="str">
        <f aca="false">IF(A1071="","",YEAR(A1071))</f>
        <v/>
      </c>
      <c r="H1071" s="42"/>
    </row>
    <row r="1072" customFormat="false" ht="15" hidden="false" customHeight="false" outlineLevel="0" collapsed="false">
      <c r="A1072" s="41"/>
      <c r="B1072" s="42"/>
      <c r="C1072" s="42"/>
      <c r="D1072" s="43"/>
      <c r="E1072" s="44" t="str">
        <f aca="false">IF(C1072="","",IF(COUNTIF(הגדרות!$A$5:$A$8,C1072)&gt;0,"הכנסה","הוצאה"))</f>
        <v/>
      </c>
      <c r="F1072" s="44" t="str">
        <f aca="false">IF(A1072="","",MONTH(A1072))</f>
        <v/>
      </c>
      <c r="G1072" s="44" t="str">
        <f aca="false">IF(A1072="","",YEAR(A1072))</f>
        <v/>
      </c>
      <c r="H1072" s="42"/>
    </row>
    <row r="1073" customFormat="false" ht="15" hidden="false" customHeight="false" outlineLevel="0" collapsed="false">
      <c r="A1073" s="41"/>
      <c r="B1073" s="42"/>
      <c r="C1073" s="42"/>
      <c r="D1073" s="43"/>
      <c r="E1073" s="44" t="str">
        <f aca="false">IF(C1073="","",IF(COUNTIF(הגדרות!$A$5:$A$8,C1073)&gt;0,"הכנסה","הוצאה"))</f>
        <v/>
      </c>
      <c r="F1073" s="44" t="str">
        <f aca="false">IF(A1073="","",MONTH(A1073))</f>
        <v/>
      </c>
      <c r="G1073" s="44" t="str">
        <f aca="false">IF(A1073="","",YEAR(A1073))</f>
        <v/>
      </c>
      <c r="H1073" s="42"/>
    </row>
    <row r="1074" customFormat="false" ht="15" hidden="false" customHeight="false" outlineLevel="0" collapsed="false">
      <c r="A1074" s="41"/>
      <c r="B1074" s="42"/>
      <c r="C1074" s="42"/>
      <c r="D1074" s="43"/>
      <c r="E1074" s="44" t="str">
        <f aca="false">IF(C1074="","",IF(COUNTIF(הגדרות!$A$5:$A$8,C1074)&gt;0,"הכנסה","הוצאה"))</f>
        <v/>
      </c>
      <c r="F1074" s="44" t="str">
        <f aca="false">IF(A1074="","",MONTH(A1074))</f>
        <v/>
      </c>
      <c r="G1074" s="44" t="str">
        <f aca="false">IF(A1074="","",YEAR(A1074))</f>
        <v/>
      </c>
      <c r="H1074" s="42"/>
    </row>
    <row r="1075" customFormat="false" ht="15" hidden="false" customHeight="false" outlineLevel="0" collapsed="false">
      <c r="A1075" s="41"/>
      <c r="B1075" s="42"/>
      <c r="C1075" s="42"/>
      <c r="D1075" s="43"/>
      <c r="E1075" s="44" t="str">
        <f aca="false">IF(C1075="","",IF(COUNTIF(הגדרות!$A$5:$A$8,C1075)&gt;0,"הכנסה","הוצאה"))</f>
        <v/>
      </c>
      <c r="F1075" s="44" t="str">
        <f aca="false">IF(A1075="","",MONTH(A1075))</f>
        <v/>
      </c>
      <c r="G1075" s="44" t="str">
        <f aca="false">IF(A1075="","",YEAR(A1075))</f>
        <v/>
      </c>
      <c r="H1075" s="42"/>
    </row>
    <row r="1076" customFormat="false" ht="15" hidden="false" customHeight="false" outlineLevel="0" collapsed="false">
      <c r="A1076" s="41"/>
      <c r="B1076" s="42"/>
      <c r="C1076" s="42"/>
      <c r="D1076" s="43"/>
      <c r="E1076" s="44" t="str">
        <f aca="false">IF(C1076="","",IF(COUNTIF(הגדרות!$A$5:$A$8,C1076)&gt;0,"הכנסה","הוצאה"))</f>
        <v/>
      </c>
      <c r="F1076" s="44" t="str">
        <f aca="false">IF(A1076="","",MONTH(A1076))</f>
        <v/>
      </c>
      <c r="G1076" s="44" t="str">
        <f aca="false">IF(A1076="","",YEAR(A1076))</f>
        <v/>
      </c>
      <c r="H1076" s="42"/>
    </row>
    <row r="1077" customFormat="false" ht="15" hidden="false" customHeight="false" outlineLevel="0" collapsed="false">
      <c r="A1077" s="41"/>
      <c r="B1077" s="42"/>
      <c r="C1077" s="42"/>
      <c r="D1077" s="43"/>
      <c r="E1077" s="44" t="str">
        <f aca="false">IF(C1077="","",IF(COUNTIF(הגדרות!$A$5:$A$8,C1077)&gt;0,"הכנסה","הוצאה"))</f>
        <v/>
      </c>
      <c r="F1077" s="44" t="str">
        <f aca="false">IF(A1077="","",MONTH(A1077))</f>
        <v/>
      </c>
      <c r="G1077" s="44" t="str">
        <f aca="false">IF(A1077="","",YEAR(A1077))</f>
        <v/>
      </c>
      <c r="H1077" s="42"/>
    </row>
    <row r="1078" customFormat="false" ht="15" hidden="false" customHeight="false" outlineLevel="0" collapsed="false">
      <c r="A1078" s="41"/>
      <c r="B1078" s="42"/>
      <c r="C1078" s="42"/>
      <c r="D1078" s="43"/>
      <c r="E1078" s="44" t="str">
        <f aca="false">IF(C1078="","",IF(COUNTIF(הגדרות!$A$5:$A$8,C1078)&gt;0,"הכנסה","הוצאה"))</f>
        <v/>
      </c>
      <c r="F1078" s="44" t="str">
        <f aca="false">IF(A1078="","",MONTH(A1078))</f>
        <v/>
      </c>
      <c r="G1078" s="44" t="str">
        <f aca="false">IF(A1078="","",YEAR(A1078))</f>
        <v/>
      </c>
      <c r="H1078" s="42"/>
    </row>
    <row r="1079" customFormat="false" ht="15" hidden="false" customHeight="false" outlineLevel="0" collapsed="false">
      <c r="A1079" s="41"/>
      <c r="B1079" s="42"/>
      <c r="C1079" s="42"/>
      <c r="D1079" s="43"/>
      <c r="E1079" s="44" t="str">
        <f aca="false">IF(C1079="","",IF(COUNTIF(הגדרות!$A$5:$A$8,C1079)&gt;0,"הכנסה","הוצאה"))</f>
        <v/>
      </c>
      <c r="F1079" s="44" t="str">
        <f aca="false">IF(A1079="","",MONTH(A1079))</f>
        <v/>
      </c>
      <c r="G1079" s="44" t="str">
        <f aca="false">IF(A1079="","",YEAR(A1079))</f>
        <v/>
      </c>
      <c r="H1079" s="42"/>
    </row>
    <row r="1080" customFormat="false" ht="15" hidden="false" customHeight="false" outlineLevel="0" collapsed="false">
      <c r="A1080" s="41"/>
      <c r="B1080" s="42"/>
      <c r="C1080" s="42"/>
      <c r="D1080" s="43"/>
      <c r="E1080" s="44" t="str">
        <f aca="false">IF(C1080="","",IF(COUNTIF(הגדרות!$A$5:$A$8,C1080)&gt;0,"הכנסה","הוצאה"))</f>
        <v/>
      </c>
      <c r="F1080" s="44" t="str">
        <f aca="false">IF(A1080="","",MONTH(A1080))</f>
        <v/>
      </c>
      <c r="G1080" s="44" t="str">
        <f aca="false">IF(A1080="","",YEAR(A1080))</f>
        <v/>
      </c>
      <c r="H1080" s="42"/>
    </row>
    <row r="1081" customFormat="false" ht="15" hidden="false" customHeight="false" outlineLevel="0" collapsed="false">
      <c r="A1081" s="41"/>
      <c r="B1081" s="42"/>
      <c r="C1081" s="42"/>
      <c r="D1081" s="43"/>
      <c r="E1081" s="44" t="str">
        <f aca="false">IF(C1081="","",IF(COUNTIF(הגדרות!$A$5:$A$8,C1081)&gt;0,"הכנסה","הוצאה"))</f>
        <v/>
      </c>
      <c r="F1081" s="44" t="str">
        <f aca="false">IF(A1081="","",MONTH(A1081))</f>
        <v/>
      </c>
      <c r="G1081" s="44" t="str">
        <f aca="false">IF(A1081="","",YEAR(A1081))</f>
        <v/>
      </c>
      <c r="H1081" s="42"/>
    </row>
    <row r="1082" customFormat="false" ht="15" hidden="false" customHeight="false" outlineLevel="0" collapsed="false">
      <c r="A1082" s="41"/>
      <c r="B1082" s="42"/>
      <c r="C1082" s="42"/>
      <c r="D1082" s="43"/>
      <c r="E1082" s="44" t="str">
        <f aca="false">IF(C1082="","",IF(COUNTIF(הגדרות!$A$5:$A$8,C1082)&gt;0,"הכנסה","הוצאה"))</f>
        <v/>
      </c>
      <c r="F1082" s="44" t="str">
        <f aca="false">IF(A1082="","",MONTH(A1082))</f>
        <v/>
      </c>
      <c r="G1082" s="44" t="str">
        <f aca="false">IF(A1082="","",YEAR(A1082))</f>
        <v/>
      </c>
      <c r="H1082" s="42"/>
    </row>
    <row r="1083" customFormat="false" ht="15" hidden="false" customHeight="false" outlineLevel="0" collapsed="false">
      <c r="A1083" s="41"/>
      <c r="B1083" s="42"/>
      <c r="C1083" s="42"/>
      <c r="D1083" s="43"/>
      <c r="E1083" s="44" t="str">
        <f aca="false">IF(C1083="","",IF(COUNTIF(הגדרות!$A$5:$A$8,C1083)&gt;0,"הכנסה","הוצאה"))</f>
        <v/>
      </c>
      <c r="F1083" s="44" t="str">
        <f aca="false">IF(A1083="","",MONTH(A1083))</f>
        <v/>
      </c>
      <c r="G1083" s="44" t="str">
        <f aca="false">IF(A1083="","",YEAR(A1083))</f>
        <v/>
      </c>
      <c r="H1083" s="42"/>
    </row>
    <row r="1084" customFormat="false" ht="15" hidden="false" customHeight="false" outlineLevel="0" collapsed="false">
      <c r="A1084" s="41"/>
      <c r="B1084" s="42"/>
      <c r="C1084" s="42"/>
      <c r="D1084" s="43"/>
      <c r="E1084" s="44" t="str">
        <f aca="false">IF(C1084="","",IF(COUNTIF(הגדרות!$A$5:$A$8,C1084)&gt;0,"הכנסה","הוצאה"))</f>
        <v/>
      </c>
      <c r="F1084" s="44" t="str">
        <f aca="false">IF(A1084="","",MONTH(A1084))</f>
        <v/>
      </c>
      <c r="G1084" s="44" t="str">
        <f aca="false">IF(A1084="","",YEAR(A1084))</f>
        <v/>
      </c>
      <c r="H1084" s="42"/>
    </row>
    <row r="1085" customFormat="false" ht="15" hidden="false" customHeight="false" outlineLevel="0" collapsed="false">
      <c r="A1085" s="41"/>
      <c r="B1085" s="42"/>
      <c r="C1085" s="42"/>
      <c r="D1085" s="43"/>
      <c r="E1085" s="44" t="str">
        <f aca="false">IF(C1085="","",IF(COUNTIF(הגדרות!$A$5:$A$8,C1085)&gt;0,"הכנסה","הוצאה"))</f>
        <v/>
      </c>
      <c r="F1085" s="44" t="str">
        <f aca="false">IF(A1085="","",MONTH(A1085))</f>
        <v/>
      </c>
      <c r="G1085" s="44" t="str">
        <f aca="false">IF(A1085="","",YEAR(A1085))</f>
        <v/>
      </c>
      <c r="H1085" s="42"/>
    </row>
    <row r="1086" customFormat="false" ht="15" hidden="false" customHeight="false" outlineLevel="0" collapsed="false">
      <c r="A1086" s="41"/>
      <c r="B1086" s="42"/>
      <c r="C1086" s="42"/>
      <c r="D1086" s="43"/>
      <c r="E1086" s="44" t="str">
        <f aca="false">IF(C1086="","",IF(COUNTIF(הגדרות!$A$5:$A$8,C1086)&gt;0,"הכנסה","הוצאה"))</f>
        <v/>
      </c>
      <c r="F1086" s="44" t="str">
        <f aca="false">IF(A1086="","",MONTH(A1086))</f>
        <v/>
      </c>
      <c r="G1086" s="44" t="str">
        <f aca="false">IF(A1086="","",YEAR(A1086))</f>
        <v/>
      </c>
      <c r="H1086" s="42"/>
    </row>
    <row r="1087" customFormat="false" ht="15" hidden="false" customHeight="false" outlineLevel="0" collapsed="false">
      <c r="A1087" s="41"/>
      <c r="B1087" s="42"/>
      <c r="C1087" s="42"/>
      <c r="D1087" s="43"/>
      <c r="E1087" s="44" t="str">
        <f aca="false">IF(C1087="","",IF(COUNTIF(הגדרות!$A$5:$A$8,C1087)&gt;0,"הכנסה","הוצאה"))</f>
        <v/>
      </c>
      <c r="F1087" s="44" t="str">
        <f aca="false">IF(A1087="","",MONTH(A1087))</f>
        <v/>
      </c>
      <c r="G1087" s="44" t="str">
        <f aca="false">IF(A1087="","",YEAR(A1087))</f>
        <v/>
      </c>
      <c r="H1087" s="42"/>
    </row>
    <row r="1088" customFormat="false" ht="15" hidden="false" customHeight="false" outlineLevel="0" collapsed="false">
      <c r="A1088" s="41"/>
      <c r="B1088" s="42"/>
      <c r="C1088" s="42"/>
      <c r="D1088" s="43"/>
      <c r="E1088" s="44" t="str">
        <f aca="false">IF(C1088="","",IF(COUNTIF(הגדרות!$A$5:$A$8,C1088)&gt;0,"הכנסה","הוצאה"))</f>
        <v/>
      </c>
      <c r="F1088" s="44" t="str">
        <f aca="false">IF(A1088="","",MONTH(A1088))</f>
        <v/>
      </c>
      <c r="G1088" s="44" t="str">
        <f aca="false">IF(A1088="","",YEAR(A1088))</f>
        <v/>
      </c>
      <c r="H1088" s="42"/>
    </row>
    <row r="1089" customFormat="false" ht="15" hidden="false" customHeight="false" outlineLevel="0" collapsed="false">
      <c r="A1089" s="41"/>
      <c r="B1089" s="42"/>
      <c r="C1089" s="42"/>
      <c r="D1089" s="43"/>
      <c r="E1089" s="44" t="str">
        <f aca="false">IF(C1089="","",IF(COUNTIF(הגדרות!$A$5:$A$8,C1089)&gt;0,"הכנסה","הוצאה"))</f>
        <v/>
      </c>
      <c r="F1089" s="44" t="str">
        <f aca="false">IF(A1089="","",MONTH(A1089))</f>
        <v/>
      </c>
      <c r="G1089" s="44" t="str">
        <f aca="false">IF(A1089="","",YEAR(A1089))</f>
        <v/>
      </c>
      <c r="H1089" s="42"/>
    </row>
    <row r="1090" customFormat="false" ht="15" hidden="false" customHeight="false" outlineLevel="0" collapsed="false">
      <c r="A1090" s="41"/>
      <c r="B1090" s="42"/>
      <c r="C1090" s="42"/>
      <c r="D1090" s="43"/>
      <c r="E1090" s="44" t="str">
        <f aca="false">IF(C1090="","",IF(COUNTIF(הגדרות!$A$5:$A$8,C1090)&gt;0,"הכנסה","הוצאה"))</f>
        <v/>
      </c>
      <c r="F1090" s="44" t="str">
        <f aca="false">IF(A1090="","",MONTH(A1090))</f>
        <v/>
      </c>
      <c r="G1090" s="44" t="str">
        <f aca="false">IF(A1090="","",YEAR(A1090))</f>
        <v/>
      </c>
      <c r="H1090" s="42"/>
    </row>
    <row r="1091" customFormat="false" ht="15" hidden="false" customHeight="false" outlineLevel="0" collapsed="false">
      <c r="A1091" s="41"/>
      <c r="B1091" s="42"/>
      <c r="C1091" s="42"/>
      <c r="D1091" s="43"/>
      <c r="E1091" s="44" t="str">
        <f aca="false">IF(C1091="","",IF(COUNTIF(הגדרות!$A$5:$A$8,C1091)&gt;0,"הכנסה","הוצאה"))</f>
        <v/>
      </c>
      <c r="F1091" s="44" t="str">
        <f aca="false">IF(A1091="","",MONTH(A1091))</f>
        <v/>
      </c>
      <c r="G1091" s="44" t="str">
        <f aca="false">IF(A1091="","",YEAR(A1091))</f>
        <v/>
      </c>
      <c r="H1091" s="42"/>
    </row>
    <row r="1092" customFormat="false" ht="15" hidden="false" customHeight="false" outlineLevel="0" collapsed="false">
      <c r="A1092" s="41"/>
      <c r="B1092" s="42"/>
      <c r="C1092" s="42"/>
      <c r="D1092" s="43"/>
      <c r="E1092" s="44" t="str">
        <f aca="false">IF(C1092="","",IF(COUNTIF(הגדרות!$A$5:$A$8,C1092)&gt;0,"הכנסה","הוצאה"))</f>
        <v/>
      </c>
      <c r="F1092" s="44" t="str">
        <f aca="false">IF(A1092="","",MONTH(A1092))</f>
        <v/>
      </c>
      <c r="G1092" s="44" t="str">
        <f aca="false">IF(A1092="","",YEAR(A1092))</f>
        <v/>
      </c>
      <c r="H1092" s="42"/>
    </row>
    <row r="1093" customFormat="false" ht="15" hidden="false" customHeight="false" outlineLevel="0" collapsed="false">
      <c r="A1093" s="41"/>
      <c r="B1093" s="42"/>
      <c r="C1093" s="42"/>
      <c r="D1093" s="43"/>
      <c r="E1093" s="44" t="str">
        <f aca="false">IF(C1093="","",IF(COUNTIF(הגדרות!$A$5:$A$8,C1093)&gt;0,"הכנסה","הוצאה"))</f>
        <v/>
      </c>
      <c r="F1093" s="44" t="str">
        <f aca="false">IF(A1093="","",MONTH(A1093))</f>
        <v/>
      </c>
      <c r="G1093" s="44" t="str">
        <f aca="false">IF(A1093="","",YEAR(A1093))</f>
        <v/>
      </c>
      <c r="H1093" s="42"/>
    </row>
    <row r="1094" customFormat="false" ht="15" hidden="false" customHeight="false" outlineLevel="0" collapsed="false">
      <c r="A1094" s="41"/>
      <c r="B1094" s="42"/>
      <c r="C1094" s="42"/>
      <c r="D1094" s="43"/>
      <c r="E1094" s="44" t="str">
        <f aca="false">IF(C1094="","",IF(COUNTIF(הגדרות!$A$5:$A$8,C1094)&gt;0,"הכנסה","הוצאה"))</f>
        <v/>
      </c>
      <c r="F1094" s="44" t="str">
        <f aca="false">IF(A1094="","",MONTH(A1094))</f>
        <v/>
      </c>
      <c r="G1094" s="44" t="str">
        <f aca="false">IF(A1094="","",YEAR(A1094))</f>
        <v/>
      </c>
      <c r="H1094" s="42"/>
    </row>
    <row r="1095" customFormat="false" ht="15" hidden="false" customHeight="false" outlineLevel="0" collapsed="false">
      <c r="A1095" s="41"/>
      <c r="B1095" s="42"/>
      <c r="C1095" s="42"/>
      <c r="D1095" s="43"/>
      <c r="E1095" s="44" t="str">
        <f aca="false">IF(C1095="","",IF(COUNTIF(הגדרות!$A$5:$A$8,C1095)&gt;0,"הכנסה","הוצאה"))</f>
        <v/>
      </c>
      <c r="F1095" s="44" t="str">
        <f aca="false">IF(A1095="","",MONTH(A1095))</f>
        <v/>
      </c>
      <c r="G1095" s="44" t="str">
        <f aca="false">IF(A1095="","",YEAR(A1095))</f>
        <v/>
      </c>
      <c r="H1095" s="42"/>
    </row>
    <row r="1096" customFormat="false" ht="15" hidden="false" customHeight="false" outlineLevel="0" collapsed="false">
      <c r="A1096" s="41"/>
      <c r="B1096" s="42"/>
      <c r="C1096" s="42"/>
      <c r="D1096" s="43"/>
      <c r="E1096" s="44" t="str">
        <f aca="false">IF(C1096="","",IF(COUNTIF(הגדרות!$A$5:$A$8,C1096)&gt;0,"הכנסה","הוצאה"))</f>
        <v/>
      </c>
      <c r="F1096" s="44" t="str">
        <f aca="false">IF(A1096="","",MONTH(A1096))</f>
        <v/>
      </c>
      <c r="G1096" s="44" t="str">
        <f aca="false">IF(A1096="","",YEAR(A1096))</f>
        <v/>
      </c>
      <c r="H1096" s="42"/>
    </row>
    <row r="1097" customFormat="false" ht="15" hidden="false" customHeight="false" outlineLevel="0" collapsed="false">
      <c r="A1097" s="41"/>
      <c r="B1097" s="42"/>
      <c r="C1097" s="42"/>
      <c r="D1097" s="43"/>
      <c r="E1097" s="44" t="str">
        <f aca="false">IF(C1097="","",IF(COUNTIF(הגדרות!$A$5:$A$8,C1097)&gt;0,"הכנסה","הוצאה"))</f>
        <v/>
      </c>
      <c r="F1097" s="44" t="str">
        <f aca="false">IF(A1097="","",MONTH(A1097))</f>
        <v/>
      </c>
      <c r="G1097" s="44" t="str">
        <f aca="false">IF(A1097="","",YEAR(A1097))</f>
        <v/>
      </c>
      <c r="H1097" s="42"/>
    </row>
    <row r="1098" customFormat="false" ht="15" hidden="false" customHeight="false" outlineLevel="0" collapsed="false">
      <c r="A1098" s="41"/>
      <c r="B1098" s="42"/>
      <c r="C1098" s="42"/>
      <c r="D1098" s="43"/>
      <c r="E1098" s="44" t="str">
        <f aca="false">IF(C1098="","",IF(COUNTIF(הגדרות!$A$5:$A$8,C1098)&gt;0,"הכנסה","הוצאה"))</f>
        <v/>
      </c>
      <c r="F1098" s="44" t="str">
        <f aca="false">IF(A1098="","",MONTH(A1098))</f>
        <v/>
      </c>
      <c r="G1098" s="44" t="str">
        <f aca="false">IF(A1098="","",YEAR(A1098))</f>
        <v/>
      </c>
      <c r="H1098" s="42"/>
    </row>
    <row r="1099" customFormat="false" ht="15" hidden="false" customHeight="false" outlineLevel="0" collapsed="false">
      <c r="A1099" s="41"/>
      <c r="B1099" s="42"/>
      <c r="C1099" s="42"/>
      <c r="D1099" s="43"/>
      <c r="E1099" s="44" t="str">
        <f aca="false">IF(C1099="","",IF(COUNTIF(הגדרות!$A$5:$A$8,C1099)&gt;0,"הכנסה","הוצאה"))</f>
        <v/>
      </c>
      <c r="F1099" s="44" t="str">
        <f aca="false">IF(A1099="","",MONTH(A1099))</f>
        <v/>
      </c>
      <c r="G1099" s="44" t="str">
        <f aca="false">IF(A1099="","",YEAR(A1099))</f>
        <v/>
      </c>
      <c r="H1099" s="42"/>
    </row>
    <row r="1100" customFormat="false" ht="15" hidden="false" customHeight="false" outlineLevel="0" collapsed="false">
      <c r="A1100" s="41"/>
      <c r="B1100" s="42"/>
      <c r="C1100" s="42"/>
      <c r="D1100" s="43"/>
      <c r="E1100" s="44" t="str">
        <f aca="false">IF(C1100="","",IF(COUNTIF(הגדרות!$A$5:$A$8,C1100)&gt;0,"הכנסה","הוצאה"))</f>
        <v/>
      </c>
      <c r="F1100" s="44" t="str">
        <f aca="false">IF(A1100="","",MONTH(A1100))</f>
        <v/>
      </c>
      <c r="G1100" s="44" t="str">
        <f aca="false">IF(A1100="","",YEAR(A1100))</f>
        <v/>
      </c>
      <c r="H1100" s="42"/>
    </row>
    <row r="1101" customFormat="false" ht="15" hidden="false" customHeight="false" outlineLevel="0" collapsed="false">
      <c r="A1101" s="41"/>
      <c r="B1101" s="42"/>
      <c r="C1101" s="42"/>
      <c r="D1101" s="43"/>
      <c r="E1101" s="44" t="str">
        <f aca="false">IF(C1101="","",IF(COUNTIF(הגדרות!$A$5:$A$8,C1101)&gt;0,"הכנסה","הוצאה"))</f>
        <v/>
      </c>
      <c r="F1101" s="44" t="str">
        <f aca="false">IF(A1101="","",MONTH(A1101))</f>
        <v/>
      </c>
      <c r="G1101" s="44" t="str">
        <f aca="false">IF(A1101="","",YEAR(A1101))</f>
        <v/>
      </c>
      <c r="H1101" s="42"/>
    </row>
    <row r="1102" customFormat="false" ht="15" hidden="false" customHeight="false" outlineLevel="0" collapsed="false">
      <c r="A1102" s="41"/>
      <c r="B1102" s="42"/>
      <c r="C1102" s="42"/>
      <c r="D1102" s="43"/>
      <c r="E1102" s="44" t="str">
        <f aca="false">IF(C1102="","",IF(COUNTIF(הגדרות!$A$5:$A$8,C1102)&gt;0,"הכנסה","הוצאה"))</f>
        <v/>
      </c>
      <c r="F1102" s="44" t="str">
        <f aca="false">IF(A1102="","",MONTH(A1102))</f>
        <v/>
      </c>
      <c r="G1102" s="44" t="str">
        <f aca="false">IF(A1102="","",YEAR(A1102))</f>
        <v/>
      </c>
      <c r="H1102" s="42"/>
    </row>
    <row r="1103" customFormat="false" ht="15" hidden="false" customHeight="false" outlineLevel="0" collapsed="false">
      <c r="A1103" s="41"/>
      <c r="B1103" s="42"/>
      <c r="C1103" s="42"/>
      <c r="D1103" s="43"/>
      <c r="E1103" s="44" t="str">
        <f aca="false">IF(C1103="","",IF(COUNTIF(הגדרות!$A$5:$A$8,C1103)&gt;0,"הכנסה","הוצאה"))</f>
        <v/>
      </c>
      <c r="F1103" s="44" t="str">
        <f aca="false">IF(A1103="","",MONTH(A1103))</f>
        <v/>
      </c>
      <c r="G1103" s="44" t="str">
        <f aca="false">IF(A1103="","",YEAR(A1103))</f>
        <v/>
      </c>
      <c r="H1103" s="42"/>
    </row>
    <row r="1104" customFormat="false" ht="15" hidden="false" customHeight="false" outlineLevel="0" collapsed="false">
      <c r="A1104" s="41"/>
      <c r="B1104" s="42"/>
      <c r="C1104" s="42"/>
      <c r="D1104" s="43"/>
      <c r="E1104" s="44" t="str">
        <f aca="false">IF(C1104="","",IF(COUNTIF(הגדרות!$A$5:$A$8,C1104)&gt;0,"הכנסה","הוצאה"))</f>
        <v/>
      </c>
      <c r="F1104" s="44" t="str">
        <f aca="false">IF(A1104="","",MONTH(A1104))</f>
        <v/>
      </c>
      <c r="G1104" s="44" t="str">
        <f aca="false">IF(A1104="","",YEAR(A1104))</f>
        <v/>
      </c>
      <c r="H1104" s="42"/>
    </row>
    <row r="1105" customFormat="false" ht="15" hidden="false" customHeight="false" outlineLevel="0" collapsed="false">
      <c r="A1105" s="41"/>
      <c r="B1105" s="42"/>
      <c r="C1105" s="42"/>
      <c r="D1105" s="43"/>
      <c r="E1105" s="44" t="str">
        <f aca="false">IF(C1105="","",IF(COUNTIF(הגדרות!$A$5:$A$8,C1105)&gt;0,"הכנסה","הוצאה"))</f>
        <v/>
      </c>
      <c r="F1105" s="44" t="str">
        <f aca="false">IF(A1105="","",MONTH(A1105))</f>
        <v/>
      </c>
      <c r="G1105" s="44" t="str">
        <f aca="false">IF(A1105="","",YEAR(A1105))</f>
        <v/>
      </c>
      <c r="H1105" s="42"/>
    </row>
    <row r="1106" customFormat="false" ht="15" hidden="false" customHeight="false" outlineLevel="0" collapsed="false">
      <c r="A1106" s="41"/>
      <c r="B1106" s="42"/>
      <c r="C1106" s="42"/>
      <c r="D1106" s="43"/>
      <c r="E1106" s="44" t="str">
        <f aca="false">IF(C1106="","",IF(COUNTIF(הגדרות!$A$5:$A$8,C1106)&gt;0,"הכנסה","הוצאה"))</f>
        <v/>
      </c>
      <c r="F1106" s="44" t="str">
        <f aca="false">IF(A1106="","",MONTH(A1106))</f>
        <v/>
      </c>
      <c r="G1106" s="44" t="str">
        <f aca="false">IF(A1106="","",YEAR(A1106))</f>
        <v/>
      </c>
      <c r="H1106" s="42"/>
    </row>
    <row r="1107" customFormat="false" ht="15" hidden="false" customHeight="false" outlineLevel="0" collapsed="false">
      <c r="A1107" s="41"/>
      <c r="B1107" s="42"/>
      <c r="C1107" s="42"/>
      <c r="D1107" s="43"/>
      <c r="E1107" s="44" t="str">
        <f aca="false">IF(C1107="","",IF(COUNTIF(הגדרות!$A$5:$A$8,C1107)&gt;0,"הכנסה","הוצאה"))</f>
        <v/>
      </c>
      <c r="F1107" s="44" t="str">
        <f aca="false">IF(A1107="","",MONTH(A1107))</f>
        <v/>
      </c>
      <c r="G1107" s="44" t="str">
        <f aca="false">IF(A1107="","",YEAR(A1107))</f>
        <v/>
      </c>
      <c r="H1107" s="42"/>
    </row>
    <row r="1108" customFormat="false" ht="15" hidden="false" customHeight="false" outlineLevel="0" collapsed="false">
      <c r="A1108" s="41"/>
      <c r="B1108" s="42"/>
      <c r="C1108" s="42"/>
      <c r="D1108" s="43"/>
      <c r="E1108" s="44" t="str">
        <f aca="false">IF(C1108="","",IF(COUNTIF(הגדרות!$A$5:$A$8,C1108)&gt;0,"הכנסה","הוצאה"))</f>
        <v/>
      </c>
      <c r="F1108" s="44" t="str">
        <f aca="false">IF(A1108="","",MONTH(A1108))</f>
        <v/>
      </c>
      <c r="G1108" s="44" t="str">
        <f aca="false">IF(A1108="","",YEAR(A1108))</f>
        <v/>
      </c>
      <c r="H1108" s="42"/>
    </row>
    <row r="1109" customFormat="false" ht="15" hidden="false" customHeight="false" outlineLevel="0" collapsed="false">
      <c r="A1109" s="41"/>
      <c r="B1109" s="42"/>
      <c r="C1109" s="42"/>
      <c r="D1109" s="43"/>
      <c r="E1109" s="44" t="str">
        <f aca="false">IF(C1109="","",IF(COUNTIF(הגדרות!$A$5:$A$8,C1109)&gt;0,"הכנסה","הוצאה"))</f>
        <v/>
      </c>
      <c r="F1109" s="44" t="str">
        <f aca="false">IF(A1109="","",MONTH(A1109))</f>
        <v/>
      </c>
      <c r="G1109" s="44" t="str">
        <f aca="false">IF(A1109="","",YEAR(A1109))</f>
        <v/>
      </c>
      <c r="H1109" s="42"/>
    </row>
    <row r="1110" customFormat="false" ht="15" hidden="false" customHeight="false" outlineLevel="0" collapsed="false">
      <c r="A1110" s="41"/>
      <c r="B1110" s="42"/>
      <c r="C1110" s="42"/>
      <c r="D1110" s="43"/>
      <c r="E1110" s="44" t="str">
        <f aca="false">IF(C1110="","",IF(COUNTIF(הגדרות!$A$5:$A$8,C1110)&gt;0,"הכנסה","הוצאה"))</f>
        <v/>
      </c>
      <c r="F1110" s="44" t="str">
        <f aca="false">IF(A1110="","",MONTH(A1110))</f>
        <v/>
      </c>
      <c r="G1110" s="44" t="str">
        <f aca="false">IF(A1110="","",YEAR(A1110))</f>
        <v/>
      </c>
      <c r="H1110" s="42"/>
    </row>
    <row r="1111" customFormat="false" ht="15" hidden="false" customHeight="false" outlineLevel="0" collapsed="false">
      <c r="A1111" s="41"/>
      <c r="B1111" s="42"/>
      <c r="C1111" s="42"/>
      <c r="D1111" s="43"/>
      <c r="E1111" s="44" t="str">
        <f aca="false">IF(C1111="","",IF(COUNTIF(הגדרות!$A$5:$A$8,C1111)&gt;0,"הכנסה","הוצאה"))</f>
        <v/>
      </c>
      <c r="F1111" s="44" t="str">
        <f aca="false">IF(A1111="","",MONTH(A1111))</f>
        <v/>
      </c>
      <c r="G1111" s="44" t="str">
        <f aca="false">IF(A1111="","",YEAR(A1111))</f>
        <v/>
      </c>
      <c r="H1111" s="42"/>
    </row>
    <row r="1112" customFormat="false" ht="15" hidden="false" customHeight="false" outlineLevel="0" collapsed="false">
      <c r="A1112" s="41"/>
      <c r="B1112" s="42"/>
      <c r="C1112" s="42"/>
      <c r="D1112" s="43"/>
      <c r="E1112" s="44" t="str">
        <f aca="false">IF(C1112="","",IF(COUNTIF(הגדרות!$A$5:$A$8,C1112)&gt;0,"הכנסה","הוצאה"))</f>
        <v/>
      </c>
      <c r="F1112" s="44" t="str">
        <f aca="false">IF(A1112="","",MONTH(A1112))</f>
        <v/>
      </c>
      <c r="G1112" s="44" t="str">
        <f aca="false">IF(A1112="","",YEAR(A1112))</f>
        <v/>
      </c>
      <c r="H1112" s="42"/>
    </row>
    <row r="1113" customFormat="false" ht="15" hidden="false" customHeight="false" outlineLevel="0" collapsed="false">
      <c r="A1113" s="41"/>
      <c r="B1113" s="42"/>
      <c r="C1113" s="42"/>
      <c r="D1113" s="43"/>
      <c r="E1113" s="44" t="str">
        <f aca="false">IF(C1113="","",IF(COUNTIF(הגדרות!$A$5:$A$8,C1113)&gt;0,"הכנסה","הוצאה"))</f>
        <v/>
      </c>
      <c r="F1113" s="44" t="str">
        <f aca="false">IF(A1113="","",MONTH(A1113))</f>
        <v/>
      </c>
      <c r="G1113" s="44" t="str">
        <f aca="false">IF(A1113="","",YEAR(A1113))</f>
        <v/>
      </c>
      <c r="H1113" s="42"/>
    </row>
    <row r="1114" customFormat="false" ht="15" hidden="false" customHeight="false" outlineLevel="0" collapsed="false">
      <c r="A1114" s="41"/>
      <c r="B1114" s="42"/>
      <c r="C1114" s="42"/>
      <c r="D1114" s="43"/>
      <c r="E1114" s="44" t="str">
        <f aca="false">IF(C1114="","",IF(COUNTIF(הגדרות!$A$5:$A$8,C1114)&gt;0,"הכנסה","הוצאה"))</f>
        <v/>
      </c>
      <c r="F1114" s="44" t="str">
        <f aca="false">IF(A1114="","",MONTH(A1114))</f>
        <v/>
      </c>
      <c r="G1114" s="44" t="str">
        <f aca="false">IF(A1114="","",YEAR(A1114))</f>
        <v/>
      </c>
      <c r="H1114" s="42"/>
    </row>
    <row r="1115" customFormat="false" ht="15" hidden="false" customHeight="false" outlineLevel="0" collapsed="false">
      <c r="A1115" s="41"/>
      <c r="B1115" s="42"/>
      <c r="C1115" s="42"/>
      <c r="D1115" s="43"/>
      <c r="E1115" s="44" t="str">
        <f aca="false">IF(C1115="","",IF(COUNTIF(הגדרות!$A$5:$A$8,C1115)&gt;0,"הכנסה","הוצאה"))</f>
        <v/>
      </c>
      <c r="F1115" s="44" t="str">
        <f aca="false">IF(A1115="","",MONTH(A1115))</f>
        <v/>
      </c>
      <c r="G1115" s="44" t="str">
        <f aca="false">IF(A1115="","",YEAR(A1115))</f>
        <v/>
      </c>
      <c r="H1115" s="42"/>
    </row>
    <row r="1116" customFormat="false" ht="15" hidden="false" customHeight="false" outlineLevel="0" collapsed="false">
      <c r="A1116" s="41"/>
      <c r="B1116" s="42"/>
      <c r="C1116" s="42"/>
      <c r="D1116" s="43"/>
      <c r="E1116" s="44" t="str">
        <f aca="false">IF(C1116="","",IF(COUNTIF(הגדרות!$A$5:$A$8,C1116)&gt;0,"הכנסה","הוצאה"))</f>
        <v/>
      </c>
      <c r="F1116" s="44" t="str">
        <f aca="false">IF(A1116="","",MONTH(A1116))</f>
        <v/>
      </c>
      <c r="G1116" s="44" t="str">
        <f aca="false">IF(A1116="","",YEAR(A1116))</f>
        <v/>
      </c>
      <c r="H1116" s="42"/>
    </row>
    <row r="1117" customFormat="false" ht="15" hidden="false" customHeight="false" outlineLevel="0" collapsed="false">
      <c r="A1117" s="41"/>
      <c r="B1117" s="42"/>
      <c r="C1117" s="42"/>
      <c r="D1117" s="43"/>
      <c r="E1117" s="44" t="str">
        <f aca="false">IF(C1117="","",IF(COUNTIF(הגדרות!$A$5:$A$8,C1117)&gt;0,"הכנסה","הוצאה"))</f>
        <v/>
      </c>
      <c r="F1117" s="44" t="str">
        <f aca="false">IF(A1117="","",MONTH(A1117))</f>
        <v/>
      </c>
      <c r="G1117" s="44" t="str">
        <f aca="false">IF(A1117="","",YEAR(A1117))</f>
        <v/>
      </c>
      <c r="H1117" s="42"/>
    </row>
    <row r="1118" customFormat="false" ht="15" hidden="false" customHeight="false" outlineLevel="0" collapsed="false">
      <c r="A1118" s="41"/>
      <c r="B1118" s="42"/>
      <c r="C1118" s="42"/>
      <c r="D1118" s="43"/>
      <c r="E1118" s="44" t="str">
        <f aca="false">IF(C1118="","",IF(COUNTIF(הגדרות!$A$5:$A$8,C1118)&gt;0,"הכנסה","הוצאה"))</f>
        <v/>
      </c>
      <c r="F1118" s="44" t="str">
        <f aca="false">IF(A1118="","",MONTH(A1118))</f>
        <v/>
      </c>
      <c r="G1118" s="44" t="str">
        <f aca="false">IF(A1118="","",YEAR(A1118))</f>
        <v/>
      </c>
      <c r="H1118" s="42"/>
    </row>
    <row r="1119" customFormat="false" ht="15" hidden="false" customHeight="false" outlineLevel="0" collapsed="false">
      <c r="A1119" s="41"/>
      <c r="B1119" s="42"/>
      <c r="C1119" s="42"/>
      <c r="D1119" s="43"/>
      <c r="E1119" s="44" t="str">
        <f aca="false">IF(C1119="","",IF(COUNTIF(הגדרות!$A$5:$A$8,C1119)&gt;0,"הכנסה","הוצאה"))</f>
        <v/>
      </c>
      <c r="F1119" s="44" t="str">
        <f aca="false">IF(A1119="","",MONTH(A1119))</f>
        <v/>
      </c>
      <c r="G1119" s="44" t="str">
        <f aca="false">IF(A1119="","",YEAR(A1119))</f>
        <v/>
      </c>
      <c r="H1119" s="42"/>
    </row>
    <row r="1120" customFormat="false" ht="15" hidden="false" customHeight="false" outlineLevel="0" collapsed="false">
      <c r="A1120" s="41"/>
      <c r="B1120" s="42"/>
      <c r="C1120" s="42"/>
      <c r="D1120" s="43"/>
      <c r="E1120" s="44" t="str">
        <f aca="false">IF(C1120="","",IF(COUNTIF(הגדרות!$A$5:$A$8,C1120)&gt;0,"הכנסה","הוצאה"))</f>
        <v/>
      </c>
      <c r="F1120" s="44" t="str">
        <f aca="false">IF(A1120="","",MONTH(A1120))</f>
        <v/>
      </c>
      <c r="G1120" s="44" t="str">
        <f aca="false">IF(A1120="","",YEAR(A1120))</f>
        <v/>
      </c>
      <c r="H1120" s="42"/>
    </row>
    <row r="1121" customFormat="false" ht="15" hidden="false" customHeight="false" outlineLevel="0" collapsed="false">
      <c r="A1121" s="41"/>
      <c r="B1121" s="42"/>
      <c r="C1121" s="42"/>
      <c r="D1121" s="43"/>
      <c r="E1121" s="44" t="str">
        <f aca="false">IF(C1121="","",IF(COUNTIF(הגדרות!$A$5:$A$8,C1121)&gt;0,"הכנסה","הוצאה"))</f>
        <v/>
      </c>
      <c r="F1121" s="44" t="str">
        <f aca="false">IF(A1121="","",MONTH(A1121))</f>
        <v/>
      </c>
      <c r="G1121" s="44" t="str">
        <f aca="false">IF(A1121="","",YEAR(A1121))</f>
        <v/>
      </c>
      <c r="H1121" s="42"/>
    </row>
    <row r="1122" customFormat="false" ht="15" hidden="false" customHeight="false" outlineLevel="0" collapsed="false">
      <c r="A1122" s="41"/>
      <c r="B1122" s="42"/>
      <c r="C1122" s="42"/>
      <c r="D1122" s="43"/>
      <c r="E1122" s="44" t="str">
        <f aca="false">IF(C1122="","",IF(COUNTIF(הגדרות!$A$5:$A$8,C1122)&gt;0,"הכנסה","הוצאה"))</f>
        <v/>
      </c>
      <c r="F1122" s="44" t="str">
        <f aca="false">IF(A1122="","",MONTH(A1122))</f>
        <v/>
      </c>
      <c r="G1122" s="44" t="str">
        <f aca="false">IF(A1122="","",YEAR(A1122))</f>
        <v/>
      </c>
      <c r="H1122" s="42"/>
    </row>
    <row r="1123" customFormat="false" ht="15" hidden="false" customHeight="false" outlineLevel="0" collapsed="false">
      <c r="A1123" s="41"/>
      <c r="B1123" s="42"/>
      <c r="C1123" s="42"/>
      <c r="D1123" s="43"/>
      <c r="E1123" s="44" t="str">
        <f aca="false">IF(C1123="","",IF(COUNTIF(הגדרות!$A$5:$A$8,C1123)&gt;0,"הכנסה","הוצאה"))</f>
        <v/>
      </c>
      <c r="F1123" s="44" t="str">
        <f aca="false">IF(A1123="","",MONTH(A1123))</f>
        <v/>
      </c>
      <c r="G1123" s="44" t="str">
        <f aca="false">IF(A1123="","",YEAR(A1123))</f>
        <v/>
      </c>
      <c r="H1123" s="42"/>
    </row>
    <row r="1124" customFormat="false" ht="15" hidden="false" customHeight="false" outlineLevel="0" collapsed="false">
      <c r="A1124" s="41"/>
      <c r="B1124" s="42"/>
      <c r="C1124" s="42"/>
      <c r="D1124" s="43"/>
      <c r="E1124" s="44" t="str">
        <f aca="false">IF(C1124="","",IF(COUNTIF(הגדרות!$A$5:$A$8,C1124)&gt;0,"הכנסה","הוצאה"))</f>
        <v/>
      </c>
      <c r="F1124" s="44" t="str">
        <f aca="false">IF(A1124="","",MONTH(A1124))</f>
        <v/>
      </c>
      <c r="G1124" s="44" t="str">
        <f aca="false">IF(A1124="","",YEAR(A1124))</f>
        <v/>
      </c>
      <c r="H1124" s="42"/>
    </row>
    <row r="1125" customFormat="false" ht="15" hidden="false" customHeight="false" outlineLevel="0" collapsed="false">
      <c r="A1125" s="41"/>
      <c r="B1125" s="42"/>
      <c r="C1125" s="42"/>
      <c r="D1125" s="43"/>
      <c r="E1125" s="44" t="str">
        <f aca="false">IF(C1125="","",IF(COUNTIF(הגדרות!$A$5:$A$8,C1125)&gt;0,"הכנסה","הוצאה"))</f>
        <v/>
      </c>
      <c r="F1125" s="44" t="str">
        <f aca="false">IF(A1125="","",MONTH(A1125))</f>
        <v/>
      </c>
      <c r="G1125" s="44" t="str">
        <f aca="false">IF(A1125="","",YEAR(A1125))</f>
        <v/>
      </c>
      <c r="H1125" s="42"/>
    </row>
    <row r="1126" customFormat="false" ht="15" hidden="false" customHeight="false" outlineLevel="0" collapsed="false">
      <c r="A1126" s="41"/>
      <c r="B1126" s="42"/>
      <c r="C1126" s="42"/>
      <c r="D1126" s="43"/>
      <c r="E1126" s="44" t="str">
        <f aca="false">IF(C1126="","",IF(COUNTIF(הגדרות!$A$5:$A$8,C1126)&gt;0,"הכנסה","הוצאה"))</f>
        <v/>
      </c>
      <c r="F1126" s="44" t="str">
        <f aca="false">IF(A1126="","",MONTH(A1126))</f>
        <v/>
      </c>
      <c r="G1126" s="44" t="str">
        <f aca="false">IF(A1126="","",YEAR(A1126))</f>
        <v/>
      </c>
      <c r="H1126" s="42"/>
    </row>
    <row r="1127" customFormat="false" ht="15" hidden="false" customHeight="false" outlineLevel="0" collapsed="false">
      <c r="A1127" s="41"/>
      <c r="B1127" s="42"/>
      <c r="C1127" s="42"/>
      <c r="D1127" s="43"/>
      <c r="E1127" s="44" t="str">
        <f aca="false">IF(C1127="","",IF(COUNTIF(הגדרות!$A$5:$A$8,C1127)&gt;0,"הכנסה","הוצאה"))</f>
        <v/>
      </c>
      <c r="F1127" s="44" t="str">
        <f aca="false">IF(A1127="","",MONTH(A1127))</f>
        <v/>
      </c>
      <c r="G1127" s="44" t="str">
        <f aca="false">IF(A1127="","",YEAR(A1127))</f>
        <v/>
      </c>
      <c r="H1127" s="42"/>
    </row>
    <row r="1128" customFormat="false" ht="15" hidden="false" customHeight="false" outlineLevel="0" collapsed="false">
      <c r="A1128" s="41"/>
      <c r="B1128" s="42"/>
      <c r="C1128" s="42"/>
      <c r="D1128" s="43"/>
      <c r="E1128" s="44" t="str">
        <f aca="false">IF(C1128="","",IF(COUNTIF(הגדרות!$A$5:$A$8,C1128)&gt;0,"הכנסה","הוצאה"))</f>
        <v/>
      </c>
      <c r="F1128" s="44" t="str">
        <f aca="false">IF(A1128="","",MONTH(A1128))</f>
        <v/>
      </c>
      <c r="G1128" s="44" t="str">
        <f aca="false">IF(A1128="","",YEAR(A1128))</f>
        <v/>
      </c>
      <c r="H1128" s="42"/>
    </row>
    <row r="1129" customFormat="false" ht="15" hidden="false" customHeight="false" outlineLevel="0" collapsed="false">
      <c r="A1129" s="41"/>
      <c r="B1129" s="42"/>
      <c r="C1129" s="42"/>
      <c r="D1129" s="43"/>
      <c r="E1129" s="44" t="str">
        <f aca="false">IF(C1129="","",IF(COUNTIF(הגדרות!$A$5:$A$8,C1129)&gt;0,"הכנסה","הוצאה"))</f>
        <v/>
      </c>
      <c r="F1129" s="44" t="str">
        <f aca="false">IF(A1129="","",MONTH(A1129))</f>
        <v/>
      </c>
      <c r="G1129" s="44" t="str">
        <f aca="false">IF(A1129="","",YEAR(A1129))</f>
        <v/>
      </c>
      <c r="H1129" s="42"/>
    </row>
    <row r="1130" customFormat="false" ht="15" hidden="false" customHeight="false" outlineLevel="0" collapsed="false">
      <c r="A1130" s="41"/>
      <c r="B1130" s="42"/>
      <c r="C1130" s="42"/>
      <c r="D1130" s="43"/>
      <c r="E1130" s="44" t="str">
        <f aca="false">IF(C1130="","",IF(COUNTIF(הגדרות!$A$5:$A$8,C1130)&gt;0,"הכנסה","הוצאה"))</f>
        <v/>
      </c>
      <c r="F1130" s="44" t="str">
        <f aca="false">IF(A1130="","",MONTH(A1130))</f>
        <v/>
      </c>
      <c r="G1130" s="44" t="str">
        <f aca="false">IF(A1130="","",YEAR(A1130))</f>
        <v/>
      </c>
      <c r="H1130" s="42"/>
    </row>
    <row r="1131" customFormat="false" ht="15" hidden="false" customHeight="false" outlineLevel="0" collapsed="false">
      <c r="A1131" s="41"/>
      <c r="B1131" s="42"/>
      <c r="C1131" s="42"/>
      <c r="D1131" s="43"/>
      <c r="E1131" s="44" t="str">
        <f aca="false">IF(C1131="","",IF(COUNTIF(הגדרות!$A$5:$A$8,C1131)&gt;0,"הכנסה","הוצאה"))</f>
        <v/>
      </c>
      <c r="F1131" s="44" t="str">
        <f aca="false">IF(A1131="","",MONTH(A1131))</f>
        <v/>
      </c>
      <c r="G1131" s="44" t="str">
        <f aca="false">IF(A1131="","",YEAR(A1131))</f>
        <v/>
      </c>
      <c r="H1131" s="42"/>
    </row>
    <row r="1132" customFormat="false" ht="15" hidden="false" customHeight="false" outlineLevel="0" collapsed="false">
      <c r="A1132" s="41"/>
      <c r="B1132" s="42"/>
      <c r="C1132" s="42"/>
      <c r="D1132" s="43"/>
      <c r="E1132" s="44" t="str">
        <f aca="false">IF(C1132="","",IF(COUNTIF(הגדרות!$A$5:$A$8,C1132)&gt;0,"הכנסה","הוצאה"))</f>
        <v/>
      </c>
      <c r="F1132" s="44" t="str">
        <f aca="false">IF(A1132="","",MONTH(A1132))</f>
        <v/>
      </c>
      <c r="G1132" s="44" t="str">
        <f aca="false">IF(A1132="","",YEAR(A1132))</f>
        <v/>
      </c>
      <c r="H1132" s="42"/>
    </row>
    <row r="1133" customFormat="false" ht="15" hidden="false" customHeight="false" outlineLevel="0" collapsed="false">
      <c r="A1133" s="41"/>
      <c r="B1133" s="42"/>
      <c r="C1133" s="42"/>
      <c r="D1133" s="43"/>
      <c r="E1133" s="44" t="str">
        <f aca="false">IF(C1133="","",IF(COUNTIF(הגדרות!$A$5:$A$8,C1133)&gt;0,"הכנסה","הוצאה"))</f>
        <v/>
      </c>
      <c r="F1133" s="44" t="str">
        <f aca="false">IF(A1133="","",MONTH(A1133))</f>
        <v/>
      </c>
      <c r="G1133" s="44" t="str">
        <f aca="false">IF(A1133="","",YEAR(A1133))</f>
        <v/>
      </c>
      <c r="H1133" s="42"/>
    </row>
    <row r="1134" customFormat="false" ht="15" hidden="false" customHeight="false" outlineLevel="0" collapsed="false">
      <c r="A1134" s="41"/>
      <c r="B1134" s="42"/>
      <c r="C1134" s="42"/>
      <c r="D1134" s="43"/>
      <c r="E1134" s="44" t="str">
        <f aca="false">IF(C1134="","",IF(COUNTIF(הגדרות!$A$5:$A$8,C1134)&gt;0,"הכנסה","הוצאה"))</f>
        <v/>
      </c>
      <c r="F1134" s="44" t="str">
        <f aca="false">IF(A1134="","",MONTH(A1134))</f>
        <v/>
      </c>
      <c r="G1134" s="44" t="str">
        <f aca="false">IF(A1134="","",YEAR(A1134))</f>
        <v/>
      </c>
      <c r="H1134" s="42"/>
    </row>
    <row r="1135" customFormat="false" ht="15" hidden="false" customHeight="false" outlineLevel="0" collapsed="false">
      <c r="A1135" s="41"/>
      <c r="B1135" s="42"/>
      <c r="C1135" s="42"/>
      <c r="D1135" s="43"/>
      <c r="E1135" s="44" t="str">
        <f aca="false">IF(C1135="","",IF(COUNTIF(הגדרות!$A$5:$A$8,C1135)&gt;0,"הכנסה","הוצאה"))</f>
        <v/>
      </c>
      <c r="F1135" s="44" t="str">
        <f aca="false">IF(A1135="","",MONTH(A1135))</f>
        <v/>
      </c>
      <c r="G1135" s="44" t="str">
        <f aca="false">IF(A1135="","",YEAR(A1135))</f>
        <v/>
      </c>
      <c r="H1135" s="42"/>
    </row>
    <row r="1136" customFormat="false" ht="15" hidden="false" customHeight="false" outlineLevel="0" collapsed="false">
      <c r="A1136" s="41"/>
      <c r="B1136" s="42"/>
      <c r="C1136" s="42"/>
      <c r="D1136" s="43"/>
      <c r="E1136" s="44" t="str">
        <f aca="false">IF(C1136="","",IF(COUNTIF(הגדרות!$A$5:$A$8,C1136)&gt;0,"הכנסה","הוצאה"))</f>
        <v/>
      </c>
      <c r="F1136" s="44" t="str">
        <f aca="false">IF(A1136="","",MONTH(A1136))</f>
        <v/>
      </c>
      <c r="G1136" s="44" t="str">
        <f aca="false">IF(A1136="","",YEAR(A1136))</f>
        <v/>
      </c>
      <c r="H1136" s="42"/>
    </row>
    <row r="1137" customFormat="false" ht="15" hidden="false" customHeight="false" outlineLevel="0" collapsed="false">
      <c r="A1137" s="41"/>
      <c r="B1137" s="42"/>
      <c r="C1137" s="42"/>
      <c r="D1137" s="43"/>
      <c r="E1137" s="44" t="str">
        <f aca="false">IF(C1137="","",IF(COUNTIF(הגדרות!$A$5:$A$8,C1137)&gt;0,"הכנסה","הוצאה"))</f>
        <v/>
      </c>
      <c r="F1137" s="44" t="str">
        <f aca="false">IF(A1137="","",MONTH(A1137))</f>
        <v/>
      </c>
      <c r="G1137" s="44" t="str">
        <f aca="false">IF(A1137="","",YEAR(A1137))</f>
        <v/>
      </c>
      <c r="H1137" s="42"/>
    </row>
    <row r="1138" customFormat="false" ht="15" hidden="false" customHeight="false" outlineLevel="0" collapsed="false">
      <c r="A1138" s="41"/>
      <c r="B1138" s="42"/>
      <c r="C1138" s="42"/>
      <c r="D1138" s="43"/>
      <c r="E1138" s="44" t="str">
        <f aca="false">IF(C1138="","",IF(COUNTIF(הגדרות!$A$5:$A$8,C1138)&gt;0,"הכנסה","הוצאה"))</f>
        <v/>
      </c>
      <c r="F1138" s="44" t="str">
        <f aca="false">IF(A1138="","",MONTH(A1138))</f>
        <v/>
      </c>
      <c r="G1138" s="44" t="str">
        <f aca="false">IF(A1138="","",YEAR(A1138))</f>
        <v/>
      </c>
      <c r="H1138" s="42"/>
    </row>
    <row r="1139" customFormat="false" ht="15" hidden="false" customHeight="false" outlineLevel="0" collapsed="false">
      <c r="A1139" s="41"/>
      <c r="B1139" s="42"/>
      <c r="C1139" s="42"/>
      <c r="D1139" s="43"/>
      <c r="E1139" s="44" t="str">
        <f aca="false">IF(C1139="","",IF(COUNTIF(הגדרות!$A$5:$A$8,C1139)&gt;0,"הכנסה","הוצאה"))</f>
        <v/>
      </c>
      <c r="F1139" s="44" t="str">
        <f aca="false">IF(A1139="","",MONTH(A1139))</f>
        <v/>
      </c>
      <c r="G1139" s="44" t="str">
        <f aca="false">IF(A1139="","",YEAR(A1139))</f>
        <v/>
      </c>
      <c r="H1139" s="42"/>
    </row>
    <row r="1140" customFormat="false" ht="15" hidden="false" customHeight="false" outlineLevel="0" collapsed="false">
      <c r="A1140" s="41"/>
      <c r="B1140" s="42"/>
      <c r="C1140" s="42"/>
      <c r="D1140" s="43"/>
      <c r="E1140" s="44" t="str">
        <f aca="false">IF(C1140="","",IF(COUNTIF(הגדרות!$A$5:$A$8,C1140)&gt;0,"הכנסה","הוצאה"))</f>
        <v/>
      </c>
      <c r="F1140" s="44" t="str">
        <f aca="false">IF(A1140="","",MONTH(A1140))</f>
        <v/>
      </c>
      <c r="G1140" s="44" t="str">
        <f aca="false">IF(A1140="","",YEAR(A1140))</f>
        <v/>
      </c>
      <c r="H1140" s="42"/>
    </row>
    <row r="1141" customFormat="false" ht="15" hidden="false" customHeight="false" outlineLevel="0" collapsed="false">
      <c r="A1141" s="41"/>
      <c r="B1141" s="42"/>
      <c r="C1141" s="42"/>
      <c r="D1141" s="43"/>
      <c r="E1141" s="44" t="str">
        <f aca="false">IF(C1141="","",IF(COUNTIF(הגדרות!$A$5:$A$8,C1141)&gt;0,"הכנסה","הוצאה"))</f>
        <v/>
      </c>
      <c r="F1141" s="44" t="str">
        <f aca="false">IF(A1141="","",MONTH(A1141))</f>
        <v/>
      </c>
      <c r="G1141" s="44" t="str">
        <f aca="false">IF(A1141="","",YEAR(A1141))</f>
        <v/>
      </c>
      <c r="H1141" s="42"/>
    </row>
    <row r="1142" customFormat="false" ht="15" hidden="false" customHeight="false" outlineLevel="0" collapsed="false">
      <c r="A1142" s="41"/>
      <c r="B1142" s="42"/>
      <c r="C1142" s="42"/>
      <c r="D1142" s="43"/>
      <c r="E1142" s="44" t="str">
        <f aca="false">IF(C1142="","",IF(COUNTIF(הגדרות!$A$5:$A$8,C1142)&gt;0,"הכנסה","הוצאה"))</f>
        <v/>
      </c>
      <c r="F1142" s="44" t="str">
        <f aca="false">IF(A1142="","",MONTH(A1142))</f>
        <v/>
      </c>
      <c r="G1142" s="44" t="str">
        <f aca="false">IF(A1142="","",YEAR(A1142))</f>
        <v/>
      </c>
      <c r="H1142" s="42"/>
    </row>
    <row r="1143" customFormat="false" ht="15" hidden="false" customHeight="false" outlineLevel="0" collapsed="false">
      <c r="A1143" s="41"/>
      <c r="B1143" s="42"/>
      <c r="C1143" s="42"/>
      <c r="D1143" s="43"/>
      <c r="E1143" s="44" t="str">
        <f aca="false">IF(C1143="","",IF(COUNTIF(הגדרות!$A$5:$A$8,C1143)&gt;0,"הכנסה","הוצאה"))</f>
        <v/>
      </c>
      <c r="F1143" s="44" t="str">
        <f aca="false">IF(A1143="","",MONTH(A1143))</f>
        <v/>
      </c>
      <c r="G1143" s="44" t="str">
        <f aca="false">IF(A1143="","",YEAR(A1143))</f>
        <v/>
      </c>
      <c r="H1143" s="42"/>
    </row>
    <row r="1144" customFormat="false" ht="15" hidden="false" customHeight="false" outlineLevel="0" collapsed="false">
      <c r="A1144" s="41"/>
      <c r="B1144" s="42"/>
      <c r="C1144" s="42"/>
      <c r="D1144" s="43"/>
      <c r="E1144" s="44" t="str">
        <f aca="false">IF(C1144="","",IF(COUNTIF(הגדרות!$A$5:$A$8,C1144)&gt;0,"הכנסה","הוצאה"))</f>
        <v/>
      </c>
      <c r="F1144" s="44" t="str">
        <f aca="false">IF(A1144="","",MONTH(A1144))</f>
        <v/>
      </c>
      <c r="G1144" s="44" t="str">
        <f aca="false">IF(A1144="","",YEAR(A1144))</f>
        <v/>
      </c>
      <c r="H1144" s="42"/>
    </row>
    <row r="1145" customFormat="false" ht="15" hidden="false" customHeight="false" outlineLevel="0" collapsed="false">
      <c r="A1145" s="41"/>
      <c r="B1145" s="42"/>
      <c r="C1145" s="42"/>
      <c r="D1145" s="43"/>
      <c r="E1145" s="44" t="str">
        <f aca="false">IF(C1145="","",IF(COUNTIF(הגדרות!$A$5:$A$8,C1145)&gt;0,"הכנסה","הוצאה"))</f>
        <v/>
      </c>
      <c r="F1145" s="44" t="str">
        <f aca="false">IF(A1145="","",MONTH(A1145))</f>
        <v/>
      </c>
      <c r="G1145" s="44" t="str">
        <f aca="false">IF(A1145="","",YEAR(A1145))</f>
        <v/>
      </c>
      <c r="H1145" s="42"/>
    </row>
    <row r="1146" customFormat="false" ht="15" hidden="false" customHeight="false" outlineLevel="0" collapsed="false">
      <c r="A1146" s="41"/>
      <c r="B1146" s="42"/>
      <c r="C1146" s="42"/>
      <c r="D1146" s="43"/>
      <c r="E1146" s="44" t="str">
        <f aca="false">IF(C1146="","",IF(COUNTIF(הגדרות!$A$5:$A$8,C1146)&gt;0,"הכנסה","הוצאה"))</f>
        <v/>
      </c>
      <c r="F1146" s="44" t="str">
        <f aca="false">IF(A1146="","",MONTH(A1146))</f>
        <v/>
      </c>
      <c r="G1146" s="44" t="str">
        <f aca="false">IF(A1146="","",YEAR(A1146))</f>
        <v/>
      </c>
      <c r="H1146" s="42"/>
    </row>
    <row r="1147" customFormat="false" ht="15" hidden="false" customHeight="false" outlineLevel="0" collapsed="false">
      <c r="A1147" s="41"/>
      <c r="B1147" s="42"/>
      <c r="C1147" s="42"/>
      <c r="D1147" s="43"/>
      <c r="E1147" s="44" t="str">
        <f aca="false">IF(C1147="","",IF(COUNTIF(הגדרות!$A$5:$A$8,C1147)&gt;0,"הכנסה","הוצאה"))</f>
        <v/>
      </c>
      <c r="F1147" s="44" t="str">
        <f aca="false">IF(A1147="","",MONTH(A1147))</f>
        <v/>
      </c>
      <c r="G1147" s="44" t="str">
        <f aca="false">IF(A1147="","",YEAR(A1147))</f>
        <v/>
      </c>
      <c r="H1147" s="42"/>
    </row>
    <row r="1148" customFormat="false" ht="15" hidden="false" customHeight="false" outlineLevel="0" collapsed="false">
      <c r="A1148" s="41"/>
      <c r="B1148" s="42"/>
      <c r="C1148" s="42"/>
      <c r="D1148" s="43"/>
      <c r="E1148" s="44" t="str">
        <f aca="false">IF(C1148="","",IF(COUNTIF(הגדרות!$A$5:$A$8,C1148)&gt;0,"הכנסה","הוצאה"))</f>
        <v/>
      </c>
      <c r="F1148" s="44" t="str">
        <f aca="false">IF(A1148="","",MONTH(A1148))</f>
        <v/>
      </c>
      <c r="G1148" s="44" t="str">
        <f aca="false">IF(A1148="","",YEAR(A1148))</f>
        <v/>
      </c>
      <c r="H1148" s="42"/>
    </row>
    <row r="1149" customFormat="false" ht="15" hidden="false" customHeight="false" outlineLevel="0" collapsed="false">
      <c r="A1149" s="41"/>
      <c r="B1149" s="42"/>
      <c r="C1149" s="42"/>
      <c r="D1149" s="43"/>
      <c r="E1149" s="44" t="str">
        <f aca="false">IF(C1149="","",IF(COUNTIF(הגדרות!$A$5:$A$8,C1149)&gt;0,"הכנסה","הוצאה"))</f>
        <v/>
      </c>
      <c r="F1149" s="44" t="str">
        <f aca="false">IF(A1149="","",MONTH(A1149))</f>
        <v/>
      </c>
      <c r="G1149" s="44" t="str">
        <f aca="false">IF(A1149="","",YEAR(A1149))</f>
        <v/>
      </c>
      <c r="H1149" s="42"/>
    </row>
    <row r="1150" customFormat="false" ht="15" hidden="false" customHeight="false" outlineLevel="0" collapsed="false">
      <c r="A1150" s="41"/>
      <c r="B1150" s="42"/>
      <c r="C1150" s="42"/>
      <c r="D1150" s="43"/>
      <c r="E1150" s="44" t="str">
        <f aca="false">IF(C1150="","",IF(COUNTIF(הגדרות!$A$5:$A$8,C1150)&gt;0,"הכנסה","הוצאה"))</f>
        <v/>
      </c>
      <c r="F1150" s="44" t="str">
        <f aca="false">IF(A1150="","",MONTH(A1150))</f>
        <v/>
      </c>
      <c r="G1150" s="44" t="str">
        <f aca="false">IF(A1150="","",YEAR(A1150))</f>
        <v/>
      </c>
      <c r="H1150" s="42"/>
    </row>
    <row r="1151" customFormat="false" ht="15" hidden="false" customHeight="false" outlineLevel="0" collapsed="false">
      <c r="A1151" s="41"/>
      <c r="B1151" s="42"/>
      <c r="C1151" s="42"/>
      <c r="D1151" s="43"/>
      <c r="E1151" s="44" t="str">
        <f aca="false">IF(C1151="","",IF(COUNTIF(הגדרות!$A$5:$A$8,C1151)&gt;0,"הכנסה","הוצאה"))</f>
        <v/>
      </c>
      <c r="F1151" s="44" t="str">
        <f aca="false">IF(A1151="","",MONTH(A1151))</f>
        <v/>
      </c>
      <c r="G1151" s="44" t="str">
        <f aca="false">IF(A1151="","",YEAR(A1151))</f>
        <v/>
      </c>
      <c r="H1151" s="42"/>
    </row>
    <row r="1152" customFormat="false" ht="15" hidden="false" customHeight="false" outlineLevel="0" collapsed="false">
      <c r="A1152" s="41"/>
      <c r="B1152" s="42"/>
      <c r="C1152" s="42"/>
      <c r="D1152" s="43"/>
      <c r="E1152" s="44" t="str">
        <f aca="false">IF(C1152="","",IF(COUNTIF(הגדרות!$A$5:$A$8,C1152)&gt;0,"הכנסה","הוצאה"))</f>
        <v/>
      </c>
      <c r="F1152" s="44" t="str">
        <f aca="false">IF(A1152="","",MONTH(A1152))</f>
        <v/>
      </c>
      <c r="G1152" s="44" t="str">
        <f aca="false">IF(A1152="","",YEAR(A1152))</f>
        <v/>
      </c>
      <c r="H1152" s="42"/>
    </row>
    <row r="1153" customFormat="false" ht="15" hidden="false" customHeight="false" outlineLevel="0" collapsed="false">
      <c r="A1153" s="41"/>
      <c r="B1153" s="42"/>
      <c r="C1153" s="42"/>
      <c r="D1153" s="43"/>
      <c r="E1153" s="44" t="str">
        <f aca="false">IF(C1153="","",IF(COUNTIF(הגדרות!$A$5:$A$8,C1153)&gt;0,"הכנסה","הוצאה"))</f>
        <v/>
      </c>
      <c r="F1153" s="44" t="str">
        <f aca="false">IF(A1153="","",MONTH(A1153))</f>
        <v/>
      </c>
      <c r="G1153" s="44" t="str">
        <f aca="false">IF(A1153="","",YEAR(A1153))</f>
        <v/>
      </c>
      <c r="H1153" s="42"/>
    </row>
    <row r="1154" customFormat="false" ht="15" hidden="false" customHeight="false" outlineLevel="0" collapsed="false">
      <c r="A1154" s="41"/>
      <c r="B1154" s="42"/>
      <c r="C1154" s="42"/>
      <c r="D1154" s="43"/>
      <c r="E1154" s="44" t="str">
        <f aca="false">IF(C1154="","",IF(COUNTIF(הגדרות!$A$5:$A$8,C1154)&gt;0,"הכנסה","הוצאה"))</f>
        <v/>
      </c>
      <c r="F1154" s="44" t="str">
        <f aca="false">IF(A1154="","",MONTH(A1154))</f>
        <v/>
      </c>
      <c r="G1154" s="44" t="str">
        <f aca="false">IF(A1154="","",YEAR(A1154))</f>
        <v/>
      </c>
      <c r="H1154" s="42"/>
    </row>
    <row r="1155" customFormat="false" ht="15" hidden="false" customHeight="false" outlineLevel="0" collapsed="false">
      <c r="A1155" s="41"/>
      <c r="B1155" s="42"/>
      <c r="C1155" s="42"/>
      <c r="D1155" s="43"/>
      <c r="E1155" s="44" t="str">
        <f aca="false">IF(C1155="","",IF(COUNTIF(הגדרות!$A$5:$A$8,C1155)&gt;0,"הכנסה","הוצאה"))</f>
        <v/>
      </c>
      <c r="F1155" s="44" t="str">
        <f aca="false">IF(A1155="","",MONTH(A1155))</f>
        <v/>
      </c>
      <c r="G1155" s="44" t="str">
        <f aca="false">IF(A1155="","",YEAR(A1155))</f>
        <v/>
      </c>
      <c r="H1155" s="42"/>
    </row>
    <row r="1156" customFormat="false" ht="15" hidden="false" customHeight="false" outlineLevel="0" collapsed="false">
      <c r="A1156" s="41"/>
      <c r="B1156" s="42"/>
      <c r="C1156" s="42"/>
      <c r="D1156" s="43"/>
      <c r="E1156" s="44" t="str">
        <f aca="false">IF(C1156="","",IF(COUNTIF(הגדרות!$A$5:$A$8,C1156)&gt;0,"הכנסה","הוצאה"))</f>
        <v/>
      </c>
      <c r="F1156" s="44" t="str">
        <f aca="false">IF(A1156="","",MONTH(A1156))</f>
        <v/>
      </c>
      <c r="G1156" s="44" t="str">
        <f aca="false">IF(A1156="","",YEAR(A1156))</f>
        <v/>
      </c>
      <c r="H1156" s="42"/>
    </row>
    <row r="1157" customFormat="false" ht="15" hidden="false" customHeight="false" outlineLevel="0" collapsed="false">
      <c r="A1157" s="41"/>
      <c r="B1157" s="42"/>
      <c r="C1157" s="42"/>
      <c r="D1157" s="43"/>
      <c r="E1157" s="44" t="str">
        <f aca="false">IF(C1157="","",IF(COUNTIF(הגדרות!$A$5:$A$8,C1157)&gt;0,"הכנסה","הוצאה"))</f>
        <v/>
      </c>
      <c r="F1157" s="44" t="str">
        <f aca="false">IF(A1157="","",MONTH(A1157))</f>
        <v/>
      </c>
      <c r="G1157" s="44" t="str">
        <f aca="false">IF(A1157="","",YEAR(A1157))</f>
        <v/>
      </c>
      <c r="H1157" s="42"/>
    </row>
    <row r="1158" customFormat="false" ht="15" hidden="false" customHeight="false" outlineLevel="0" collapsed="false">
      <c r="A1158" s="41"/>
      <c r="B1158" s="42"/>
      <c r="C1158" s="42"/>
      <c r="D1158" s="43"/>
      <c r="E1158" s="44" t="str">
        <f aca="false">IF(C1158="","",IF(COUNTIF(הגדרות!$A$5:$A$8,C1158)&gt;0,"הכנסה","הוצאה"))</f>
        <v/>
      </c>
      <c r="F1158" s="44" t="str">
        <f aca="false">IF(A1158="","",MONTH(A1158))</f>
        <v/>
      </c>
      <c r="G1158" s="44" t="str">
        <f aca="false">IF(A1158="","",YEAR(A1158))</f>
        <v/>
      </c>
      <c r="H1158" s="42"/>
    </row>
    <row r="1159" customFormat="false" ht="15" hidden="false" customHeight="false" outlineLevel="0" collapsed="false">
      <c r="A1159" s="41"/>
      <c r="B1159" s="42"/>
      <c r="C1159" s="42"/>
      <c r="D1159" s="43"/>
      <c r="E1159" s="44" t="str">
        <f aca="false">IF(C1159="","",IF(COUNTIF(הגדרות!$A$5:$A$8,C1159)&gt;0,"הכנסה","הוצאה"))</f>
        <v/>
      </c>
      <c r="F1159" s="44" t="str">
        <f aca="false">IF(A1159="","",MONTH(A1159))</f>
        <v/>
      </c>
      <c r="G1159" s="44" t="str">
        <f aca="false">IF(A1159="","",YEAR(A1159))</f>
        <v/>
      </c>
      <c r="H1159" s="42"/>
    </row>
    <row r="1160" customFormat="false" ht="15" hidden="false" customHeight="false" outlineLevel="0" collapsed="false">
      <c r="A1160" s="41"/>
      <c r="B1160" s="42"/>
      <c r="C1160" s="42"/>
      <c r="D1160" s="43"/>
      <c r="E1160" s="44" t="str">
        <f aca="false">IF(C1160="","",IF(COUNTIF(הגדרות!$A$5:$A$8,C1160)&gt;0,"הכנסה","הוצאה"))</f>
        <v/>
      </c>
      <c r="F1160" s="44" t="str">
        <f aca="false">IF(A1160="","",MONTH(A1160))</f>
        <v/>
      </c>
      <c r="G1160" s="44" t="str">
        <f aca="false">IF(A1160="","",YEAR(A1160))</f>
        <v/>
      </c>
      <c r="H1160" s="42"/>
    </row>
    <row r="1161" customFormat="false" ht="15" hidden="false" customHeight="false" outlineLevel="0" collapsed="false">
      <c r="A1161" s="41"/>
      <c r="B1161" s="42"/>
      <c r="C1161" s="42"/>
      <c r="D1161" s="43"/>
      <c r="E1161" s="44" t="str">
        <f aca="false">IF(C1161="","",IF(COUNTIF(הגדרות!$A$5:$A$8,C1161)&gt;0,"הכנסה","הוצאה"))</f>
        <v/>
      </c>
      <c r="F1161" s="44" t="str">
        <f aca="false">IF(A1161="","",MONTH(A1161))</f>
        <v/>
      </c>
      <c r="G1161" s="44" t="str">
        <f aca="false">IF(A1161="","",YEAR(A1161))</f>
        <v/>
      </c>
      <c r="H1161" s="42"/>
    </row>
    <row r="1162" customFormat="false" ht="15" hidden="false" customHeight="false" outlineLevel="0" collapsed="false">
      <c r="A1162" s="41"/>
      <c r="B1162" s="42"/>
      <c r="C1162" s="42"/>
      <c r="D1162" s="43"/>
      <c r="E1162" s="44" t="str">
        <f aca="false">IF(C1162="","",IF(COUNTIF(הגדרות!$A$5:$A$8,C1162)&gt;0,"הכנסה","הוצאה"))</f>
        <v/>
      </c>
      <c r="F1162" s="44" t="str">
        <f aca="false">IF(A1162="","",MONTH(A1162))</f>
        <v/>
      </c>
      <c r="G1162" s="44" t="str">
        <f aca="false">IF(A1162="","",YEAR(A1162))</f>
        <v/>
      </c>
      <c r="H1162" s="42"/>
    </row>
    <row r="1163" customFormat="false" ht="15" hidden="false" customHeight="false" outlineLevel="0" collapsed="false">
      <c r="A1163" s="41"/>
      <c r="B1163" s="42"/>
      <c r="C1163" s="42"/>
      <c r="D1163" s="43"/>
      <c r="E1163" s="44" t="str">
        <f aca="false">IF(C1163="","",IF(COUNTIF(הגדרות!$A$5:$A$8,C1163)&gt;0,"הכנסה","הוצאה"))</f>
        <v/>
      </c>
      <c r="F1163" s="44" t="str">
        <f aca="false">IF(A1163="","",MONTH(A1163))</f>
        <v/>
      </c>
      <c r="G1163" s="44" t="str">
        <f aca="false">IF(A1163="","",YEAR(A1163))</f>
        <v/>
      </c>
      <c r="H1163" s="42"/>
    </row>
    <row r="1164" customFormat="false" ht="15" hidden="false" customHeight="false" outlineLevel="0" collapsed="false">
      <c r="A1164" s="41"/>
      <c r="B1164" s="42"/>
      <c r="C1164" s="42"/>
      <c r="D1164" s="43"/>
      <c r="E1164" s="44" t="str">
        <f aca="false">IF(C1164="","",IF(COUNTIF(הגדרות!$A$5:$A$8,C1164)&gt;0,"הכנסה","הוצאה"))</f>
        <v/>
      </c>
      <c r="F1164" s="44" t="str">
        <f aca="false">IF(A1164="","",MONTH(A1164))</f>
        <v/>
      </c>
      <c r="G1164" s="44" t="str">
        <f aca="false">IF(A1164="","",YEAR(A1164))</f>
        <v/>
      </c>
      <c r="H1164" s="42"/>
    </row>
    <row r="1165" customFormat="false" ht="15" hidden="false" customHeight="false" outlineLevel="0" collapsed="false">
      <c r="A1165" s="41"/>
      <c r="B1165" s="42"/>
      <c r="C1165" s="42"/>
      <c r="D1165" s="43"/>
      <c r="E1165" s="44" t="str">
        <f aca="false">IF(C1165="","",IF(COUNTIF(הגדרות!$A$5:$A$8,C1165)&gt;0,"הכנסה","הוצאה"))</f>
        <v/>
      </c>
      <c r="F1165" s="44" t="str">
        <f aca="false">IF(A1165="","",MONTH(A1165))</f>
        <v/>
      </c>
      <c r="G1165" s="44" t="str">
        <f aca="false">IF(A1165="","",YEAR(A1165))</f>
        <v/>
      </c>
      <c r="H1165" s="42"/>
    </row>
    <row r="1166" customFormat="false" ht="15" hidden="false" customHeight="false" outlineLevel="0" collapsed="false">
      <c r="A1166" s="41"/>
      <c r="B1166" s="42"/>
      <c r="C1166" s="42"/>
      <c r="D1166" s="43"/>
      <c r="E1166" s="44" t="str">
        <f aca="false">IF(C1166="","",IF(COUNTIF(הגדרות!$A$5:$A$8,C1166)&gt;0,"הכנסה","הוצאה"))</f>
        <v/>
      </c>
      <c r="F1166" s="44" t="str">
        <f aca="false">IF(A1166="","",MONTH(A1166))</f>
        <v/>
      </c>
      <c r="G1166" s="44" t="str">
        <f aca="false">IF(A1166="","",YEAR(A1166))</f>
        <v/>
      </c>
      <c r="H1166" s="42"/>
    </row>
    <row r="1167" customFormat="false" ht="15" hidden="false" customHeight="false" outlineLevel="0" collapsed="false">
      <c r="A1167" s="41"/>
      <c r="B1167" s="42"/>
      <c r="C1167" s="42"/>
      <c r="D1167" s="43"/>
      <c r="E1167" s="44" t="str">
        <f aca="false">IF(C1167="","",IF(COUNTIF(הגדרות!$A$5:$A$8,C1167)&gt;0,"הכנסה","הוצאה"))</f>
        <v/>
      </c>
      <c r="F1167" s="44" t="str">
        <f aca="false">IF(A1167="","",MONTH(A1167))</f>
        <v/>
      </c>
      <c r="G1167" s="44" t="str">
        <f aca="false">IF(A1167="","",YEAR(A1167))</f>
        <v/>
      </c>
      <c r="H1167" s="42"/>
    </row>
    <row r="1168" customFormat="false" ht="15" hidden="false" customHeight="false" outlineLevel="0" collapsed="false">
      <c r="A1168" s="41"/>
      <c r="B1168" s="42"/>
      <c r="C1168" s="42"/>
      <c r="D1168" s="43"/>
      <c r="E1168" s="44" t="str">
        <f aca="false">IF(C1168="","",IF(COUNTIF(הגדרות!$A$5:$A$8,C1168)&gt;0,"הכנסה","הוצאה"))</f>
        <v/>
      </c>
      <c r="F1168" s="44" t="str">
        <f aca="false">IF(A1168="","",MONTH(A1168))</f>
        <v/>
      </c>
      <c r="G1168" s="44" t="str">
        <f aca="false">IF(A1168="","",YEAR(A1168))</f>
        <v/>
      </c>
      <c r="H1168" s="42"/>
    </row>
    <row r="1169" customFormat="false" ht="15" hidden="false" customHeight="false" outlineLevel="0" collapsed="false">
      <c r="A1169" s="41"/>
      <c r="B1169" s="42"/>
      <c r="C1169" s="42"/>
      <c r="D1169" s="43"/>
      <c r="E1169" s="44" t="str">
        <f aca="false">IF(C1169="","",IF(COUNTIF(הגדרות!$A$5:$A$8,C1169)&gt;0,"הכנסה","הוצאה"))</f>
        <v/>
      </c>
      <c r="F1169" s="44" t="str">
        <f aca="false">IF(A1169="","",MONTH(A1169))</f>
        <v/>
      </c>
      <c r="G1169" s="44" t="str">
        <f aca="false">IF(A1169="","",YEAR(A1169))</f>
        <v/>
      </c>
      <c r="H1169" s="42"/>
    </row>
    <row r="1170" customFormat="false" ht="15" hidden="false" customHeight="false" outlineLevel="0" collapsed="false">
      <c r="A1170" s="41"/>
      <c r="B1170" s="42"/>
      <c r="C1170" s="42"/>
      <c r="D1170" s="43"/>
      <c r="E1170" s="44" t="str">
        <f aca="false">IF(C1170="","",IF(COUNTIF(הגדרות!$A$5:$A$8,C1170)&gt;0,"הכנסה","הוצאה"))</f>
        <v/>
      </c>
      <c r="F1170" s="44" t="str">
        <f aca="false">IF(A1170="","",MONTH(A1170))</f>
        <v/>
      </c>
      <c r="G1170" s="44" t="str">
        <f aca="false">IF(A1170="","",YEAR(A1170))</f>
        <v/>
      </c>
      <c r="H1170" s="42"/>
    </row>
    <row r="1171" customFormat="false" ht="15" hidden="false" customHeight="false" outlineLevel="0" collapsed="false">
      <c r="A1171" s="41"/>
      <c r="B1171" s="42"/>
      <c r="C1171" s="42"/>
      <c r="D1171" s="43"/>
      <c r="E1171" s="44" t="str">
        <f aca="false">IF(C1171="","",IF(COUNTIF(הגדרות!$A$5:$A$8,C1171)&gt;0,"הכנסה","הוצאה"))</f>
        <v/>
      </c>
      <c r="F1171" s="44" t="str">
        <f aca="false">IF(A1171="","",MONTH(A1171))</f>
        <v/>
      </c>
      <c r="G1171" s="44" t="str">
        <f aca="false">IF(A1171="","",YEAR(A1171))</f>
        <v/>
      </c>
      <c r="H1171" s="42"/>
    </row>
    <row r="1172" customFormat="false" ht="15" hidden="false" customHeight="false" outlineLevel="0" collapsed="false">
      <c r="A1172" s="41"/>
      <c r="B1172" s="42"/>
      <c r="C1172" s="42"/>
      <c r="D1172" s="43"/>
      <c r="E1172" s="44" t="str">
        <f aca="false">IF(C1172="","",IF(COUNTIF(הגדרות!$A$5:$A$8,C1172)&gt;0,"הכנסה","הוצאה"))</f>
        <v/>
      </c>
      <c r="F1172" s="44" t="str">
        <f aca="false">IF(A1172="","",MONTH(A1172))</f>
        <v/>
      </c>
      <c r="G1172" s="44" t="str">
        <f aca="false">IF(A1172="","",YEAR(A1172))</f>
        <v/>
      </c>
      <c r="H1172" s="42"/>
    </row>
    <row r="1173" customFormat="false" ht="15" hidden="false" customHeight="false" outlineLevel="0" collapsed="false">
      <c r="A1173" s="41"/>
      <c r="B1173" s="42"/>
      <c r="C1173" s="42"/>
      <c r="D1173" s="43"/>
      <c r="E1173" s="44" t="str">
        <f aca="false">IF(C1173="","",IF(COUNTIF(הגדרות!$A$5:$A$8,C1173)&gt;0,"הכנסה","הוצאה"))</f>
        <v/>
      </c>
      <c r="F1173" s="44" t="str">
        <f aca="false">IF(A1173="","",MONTH(A1173))</f>
        <v/>
      </c>
      <c r="G1173" s="44" t="str">
        <f aca="false">IF(A1173="","",YEAR(A1173))</f>
        <v/>
      </c>
      <c r="H1173" s="42"/>
    </row>
    <row r="1174" customFormat="false" ht="15" hidden="false" customHeight="false" outlineLevel="0" collapsed="false">
      <c r="A1174" s="41"/>
      <c r="B1174" s="42"/>
      <c r="C1174" s="42"/>
      <c r="D1174" s="43"/>
      <c r="E1174" s="44" t="str">
        <f aca="false">IF(C1174="","",IF(COUNTIF(הגדרות!$A$5:$A$8,C1174)&gt;0,"הכנסה","הוצאה"))</f>
        <v/>
      </c>
      <c r="F1174" s="44" t="str">
        <f aca="false">IF(A1174="","",MONTH(A1174))</f>
        <v/>
      </c>
      <c r="G1174" s="44" t="str">
        <f aca="false">IF(A1174="","",YEAR(A1174))</f>
        <v/>
      </c>
      <c r="H1174" s="42"/>
    </row>
    <row r="1175" customFormat="false" ht="15" hidden="false" customHeight="false" outlineLevel="0" collapsed="false">
      <c r="A1175" s="41"/>
      <c r="B1175" s="42"/>
      <c r="C1175" s="42"/>
      <c r="D1175" s="43"/>
      <c r="E1175" s="44" t="str">
        <f aca="false">IF(C1175="","",IF(COUNTIF(הגדרות!$A$5:$A$8,C1175)&gt;0,"הכנסה","הוצאה"))</f>
        <v/>
      </c>
      <c r="F1175" s="44" t="str">
        <f aca="false">IF(A1175="","",MONTH(A1175))</f>
        <v/>
      </c>
      <c r="G1175" s="44" t="str">
        <f aca="false">IF(A1175="","",YEAR(A1175))</f>
        <v/>
      </c>
      <c r="H1175" s="42"/>
    </row>
    <row r="1176" customFormat="false" ht="15" hidden="false" customHeight="false" outlineLevel="0" collapsed="false">
      <c r="A1176" s="41"/>
      <c r="B1176" s="42"/>
      <c r="C1176" s="42"/>
      <c r="D1176" s="43"/>
      <c r="E1176" s="44" t="str">
        <f aca="false">IF(C1176="","",IF(COUNTIF(הגדרות!$A$5:$A$8,C1176)&gt;0,"הכנסה","הוצאה"))</f>
        <v/>
      </c>
      <c r="F1176" s="44" t="str">
        <f aca="false">IF(A1176="","",MONTH(A1176))</f>
        <v/>
      </c>
      <c r="G1176" s="44" t="str">
        <f aca="false">IF(A1176="","",YEAR(A1176))</f>
        <v/>
      </c>
      <c r="H1176" s="42"/>
    </row>
    <row r="1177" customFormat="false" ht="15" hidden="false" customHeight="false" outlineLevel="0" collapsed="false">
      <c r="A1177" s="41"/>
      <c r="B1177" s="42"/>
      <c r="C1177" s="42"/>
      <c r="D1177" s="43"/>
      <c r="E1177" s="44" t="str">
        <f aca="false">IF(C1177="","",IF(COUNTIF(הגדרות!$A$5:$A$8,C1177)&gt;0,"הכנסה","הוצאה"))</f>
        <v/>
      </c>
      <c r="F1177" s="44" t="str">
        <f aca="false">IF(A1177="","",MONTH(A1177))</f>
        <v/>
      </c>
      <c r="G1177" s="44" t="str">
        <f aca="false">IF(A1177="","",YEAR(A1177))</f>
        <v/>
      </c>
      <c r="H1177" s="42"/>
    </row>
    <row r="1178" customFormat="false" ht="15" hidden="false" customHeight="false" outlineLevel="0" collapsed="false">
      <c r="A1178" s="41"/>
      <c r="B1178" s="42"/>
      <c r="C1178" s="42"/>
      <c r="D1178" s="43"/>
      <c r="E1178" s="44" t="str">
        <f aca="false">IF(C1178="","",IF(COUNTIF(הגדרות!$A$5:$A$8,C1178)&gt;0,"הכנסה","הוצאה"))</f>
        <v/>
      </c>
      <c r="F1178" s="44" t="str">
        <f aca="false">IF(A1178="","",MONTH(A1178))</f>
        <v/>
      </c>
      <c r="G1178" s="44" t="str">
        <f aca="false">IF(A1178="","",YEAR(A1178))</f>
        <v/>
      </c>
      <c r="H1178" s="42"/>
    </row>
    <row r="1179" customFormat="false" ht="15" hidden="false" customHeight="false" outlineLevel="0" collapsed="false">
      <c r="A1179" s="41"/>
      <c r="B1179" s="42"/>
      <c r="C1179" s="42"/>
      <c r="D1179" s="43"/>
      <c r="E1179" s="44" t="str">
        <f aca="false">IF(C1179="","",IF(COUNTIF(הגדרות!$A$5:$A$8,C1179)&gt;0,"הכנסה","הוצאה"))</f>
        <v/>
      </c>
      <c r="F1179" s="44" t="str">
        <f aca="false">IF(A1179="","",MONTH(A1179))</f>
        <v/>
      </c>
      <c r="G1179" s="44" t="str">
        <f aca="false">IF(A1179="","",YEAR(A1179))</f>
        <v/>
      </c>
      <c r="H1179" s="42"/>
    </row>
    <row r="1180" customFormat="false" ht="15" hidden="false" customHeight="false" outlineLevel="0" collapsed="false">
      <c r="A1180" s="41"/>
      <c r="B1180" s="42"/>
      <c r="C1180" s="42"/>
      <c r="D1180" s="43"/>
      <c r="E1180" s="44" t="str">
        <f aca="false">IF(C1180="","",IF(COUNTIF(הגדרות!$A$5:$A$8,C1180)&gt;0,"הכנסה","הוצאה"))</f>
        <v/>
      </c>
      <c r="F1180" s="44" t="str">
        <f aca="false">IF(A1180="","",MONTH(A1180))</f>
        <v/>
      </c>
      <c r="G1180" s="44" t="str">
        <f aca="false">IF(A1180="","",YEAR(A1180))</f>
        <v/>
      </c>
      <c r="H1180" s="42"/>
    </row>
    <row r="1181" customFormat="false" ht="15" hidden="false" customHeight="false" outlineLevel="0" collapsed="false">
      <c r="A1181" s="41"/>
      <c r="B1181" s="42"/>
      <c r="C1181" s="42"/>
      <c r="D1181" s="43"/>
      <c r="E1181" s="44" t="str">
        <f aca="false">IF(C1181="","",IF(COUNTIF(הגדרות!$A$5:$A$8,C1181)&gt;0,"הכנסה","הוצאה"))</f>
        <v/>
      </c>
      <c r="F1181" s="44" t="str">
        <f aca="false">IF(A1181="","",MONTH(A1181))</f>
        <v/>
      </c>
      <c r="G1181" s="44" t="str">
        <f aca="false">IF(A1181="","",YEAR(A1181))</f>
        <v/>
      </c>
      <c r="H1181" s="42"/>
    </row>
    <row r="1182" customFormat="false" ht="15" hidden="false" customHeight="false" outlineLevel="0" collapsed="false">
      <c r="A1182" s="41"/>
      <c r="B1182" s="42"/>
      <c r="C1182" s="42"/>
      <c r="D1182" s="43"/>
      <c r="E1182" s="44" t="str">
        <f aca="false">IF(C1182="","",IF(COUNTIF(הגדרות!$A$5:$A$8,C1182)&gt;0,"הכנסה","הוצאה"))</f>
        <v/>
      </c>
      <c r="F1182" s="44" t="str">
        <f aca="false">IF(A1182="","",MONTH(A1182))</f>
        <v/>
      </c>
      <c r="G1182" s="44" t="str">
        <f aca="false">IF(A1182="","",YEAR(A1182))</f>
        <v/>
      </c>
      <c r="H1182" s="42"/>
    </row>
    <row r="1183" customFormat="false" ht="15" hidden="false" customHeight="false" outlineLevel="0" collapsed="false">
      <c r="A1183" s="41"/>
      <c r="B1183" s="42"/>
      <c r="C1183" s="42"/>
      <c r="D1183" s="43"/>
      <c r="E1183" s="44" t="str">
        <f aca="false">IF(C1183="","",IF(COUNTIF(הגדרות!$A$5:$A$8,C1183)&gt;0,"הכנסה","הוצאה"))</f>
        <v/>
      </c>
      <c r="F1183" s="44" t="str">
        <f aca="false">IF(A1183="","",MONTH(A1183))</f>
        <v/>
      </c>
      <c r="G1183" s="44" t="str">
        <f aca="false">IF(A1183="","",YEAR(A1183))</f>
        <v/>
      </c>
      <c r="H1183" s="42"/>
    </row>
    <row r="1184" customFormat="false" ht="15" hidden="false" customHeight="false" outlineLevel="0" collapsed="false">
      <c r="A1184" s="41"/>
      <c r="B1184" s="42"/>
      <c r="C1184" s="42"/>
      <c r="D1184" s="43"/>
      <c r="E1184" s="44" t="str">
        <f aca="false">IF(C1184="","",IF(COUNTIF(הגדרות!$A$5:$A$8,C1184)&gt;0,"הכנסה","הוצאה"))</f>
        <v/>
      </c>
      <c r="F1184" s="44" t="str">
        <f aca="false">IF(A1184="","",MONTH(A1184))</f>
        <v/>
      </c>
      <c r="G1184" s="44" t="str">
        <f aca="false">IF(A1184="","",YEAR(A1184))</f>
        <v/>
      </c>
      <c r="H1184" s="42"/>
    </row>
    <row r="1185" customFormat="false" ht="15" hidden="false" customHeight="false" outlineLevel="0" collapsed="false">
      <c r="A1185" s="41"/>
      <c r="B1185" s="42"/>
      <c r="C1185" s="42"/>
      <c r="D1185" s="43"/>
      <c r="E1185" s="44" t="str">
        <f aca="false">IF(C1185="","",IF(COUNTIF(הגדרות!$A$5:$A$8,C1185)&gt;0,"הכנסה","הוצאה"))</f>
        <v/>
      </c>
      <c r="F1185" s="44" t="str">
        <f aca="false">IF(A1185="","",MONTH(A1185))</f>
        <v/>
      </c>
      <c r="G1185" s="44" t="str">
        <f aca="false">IF(A1185="","",YEAR(A1185))</f>
        <v/>
      </c>
      <c r="H1185" s="42"/>
    </row>
    <row r="1186" customFormat="false" ht="15" hidden="false" customHeight="false" outlineLevel="0" collapsed="false">
      <c r="A1186" s="41"/>
      <c r="B1186" s="42"/>
      <c r="C1186" s="42"/>
      <c r="D1186" s="43"/>
      <c r="E1186" s="44" t="str">
        <f aca="false">IF(C1186="","",IF(COUNTIF(הגדרות!$A$5:$A$8,C1186)&gt;0,"הכנסה","הוצאה"))</f>
        <v/>
      </c>
      <c r="F1186" s="44" t="str">
        <f aca="false">IF(A1186="","",MONTH(A1186))</f>
        <v/>
      </c>
      <c r="G1186" s="44" t="str">
        <f aca="false">IF(A1186="","",YEAR(A1186))</f>
        <v/>
      </c>
      <c r="H1186" s="42"/>
    </row>
    <row r="1187" customFormat="false" ht="15" hidden="false" customHeight="false" outlineLevel="0" collapsed="false">
      <c r="A1187" s="41"/>
      <c r="B1187" s="42"/>
      <c r="C1187" s="42"/>
      <c r="D1187" s="43"/>
      <c r="E1187" s="44" t="str">
        <f aca="false">IF(C1187="","",IF(COUNTIF(הגדרות!$A$5:$A$8,C1187)&gt;0,"הכנסה","הוצאה"))</f>
        <v/>
      </c>
      <c r="F1187" s="44" t="str">
        <f aca="false">IF(A1187="","",MONTH(A1187))</f>
        <v/>
      </c>
      <c r="G1187" s="44" t="str">
        <f aca="false">IF(A1187="","",YEAR(A1187))</f>
        <v/>
      </c>
      <c r="H1187" s="42"/>
    </row>
    <row r="1188" customFormat="false" ht="15" hidden="false" customHeight="false" outlineLevel="0" collapsed="false">
      <c r="A1188" s="41"/>
      <c r="B1188" s="42"/>
      <c r="C1188" s="42"/>
      <c r="D1188" s="43"/>
      <c r="E1188" s="44" t="str">
        <f aca="false">IF(C1188="","",IF(COUNTIF(הגדרות!$A$5:$A$8,C1188)&gt;0,"הכנסה","הוצאה"))</f>
        <v/>
      </c>
      <c r="F1188" s="44" t="str">
        <f aca="false">IF(A1188="","",MONTH(A1188))</f>
        <v/>
      </c>
      <c r="G1188" s="44" t="str">
        <f aca="false">IF(A1188="","",YEAR(A1188))</f>
        <v/>
      </c>
      <c r="H1188" s="42"/>
    </row>
    <row r="1189" customFormat="false" ht="15" hidden="false" customHeight="false" outlineLevel="0" collapsed="false">
      <c r="A1189" s="41"/>
      <c r="B1189" s="42"/>
      <c r="C1189" s="42"/>
      <c r="D1189" s="43"/>
      <c r="E1189" s="44" t="str">
        <f aca="false">IF(C1189="","",IF(COUNTIF(הגדרות!$A$5:$A$8,C1189)&gt;0,"הכנסה","הוצאה"))</f>
        <v/>
      </c>
      <c r="F1189" s="44" t="str">
        <f aca="false">IF(A1189="","",MONTH(A1189))</f>
        <v/>
      </c>
      <c r="G1189" s="44" t="str">
        <f aca="false">IF(A1189="","",YEAR(A1189))</f>
        <v/>
      </c>
      <c r="H1189" s="42"/>
    </row>
    <row r="1190" customFormat="false" ht="15" hidden="false" customHeight="false" outlineLevel="0" collapsed="false">
      <c r="A1190" s="41"/>
      <c r="B1190" s="42"/>
      <c r="C1190" s="42"/>
      <c r="D1190" s="43"/>
      <c r="E1190" s="44" t="str">
        <f aca="false">IF(C1190="","",IF(COUNTIF(הגדרות!$A$5:$A$8,C1190)&gt;0,"הכנסה","הוצאה"))</f>
        <v/>
      </c>
      <c r="F1190" s="44" t="str">
        <f aca="false">IF(A1190="","",MONTH(A1190))</f>
        <v/>
      </c>
      <c r="G1190" s="44" t="str">
        <f aca="false">IF(A1190="","",YEAR(A1190))</f>
        <v/>
      </c>
      <c r="H1190" s="42"/>
    </row>
    <row r="1191" customFormat="false" ht="15" hidden="false" customHeight="false" outlineLevel="0" collapsed="false">
      <c r="A1191" s="41"/>
      <c r="B1191" s="42"/>
      <c r="C1191" s="42"/>
      <c r="D1191" s="43"/>
      <c r="E1191" s="44" t="str">
        <f aca="false">IF(C1191="","",IF(COUNTIF(הגדרות!$A$5:$A$8,C1191)&gt;0,"הכנסה","הוצאה"))</f>
        <v/>
      </c>
      <c r="F1191" s="44" t="str">
        <f aca="false">IF(A1191="","",MONTH(A1191))</f>
        <v/>
      </c>
      <c r="G1191" s="44" t="str">
        <f aca="false">IF(A1191="","",YEAR(A1191))</f>
        <v/>
      </c>
      <c r="H1191" s="42"/>
    </row>
    <row r="1192" customFormat="false" ht="15" hidden="false" customHeight="false" outlineLevel="0" collapsed="false">
      <c r="A1192" s="41"/>
      <c r="B1192" s="42"/>
      <c r="C1192" s="42"/>
      <c r="D1192" s="43"/>
      <c r="E1192" s="44" t="str">
        <f aca="false">IF(C1192="","",IF(COUNTIF(הגדרות!$A$5:$A$8,C1192)&gt;0,"הכנסה","הוצאה"))</f>
        <v/>
      </c>
      <c r="F1192" s="44" t="str">
        <f aca="false">IF(A1192="","",MONTH(A1192))</f>
        <v/>
      </c>
      <c r="G1192" s="44" t="str">
        <f aca="false">IF(A1192="","",YEAR(A1192))</f>
        <v/>
      </c>
      <c r="H1192" s="42"/>
    </row>
    <row r="1193" customFormat="false" ht="15" hidden="false" customHeight="false" outlineLevel="0" collapsed="false">
      <c r="A1193" s="41"/>
      <c r="B1193" s="42"/>
      <c r="C1193" s="42"/>
      <c r="D1193" s="43"/>
      <c r="E1193" s="44" t="str">
        <f aca="false">IF(C1193="","",IF(COUNTIF(הגדרות!$A$5:$A$8,C1193)&gt;0,"הכנסה","הוצאה"))</f>
        <v/>
      </c>
      <c r="F1193" s="44" t="str">
        <f aca="false">IF(A1193="","",MONTH(A1193))</f>
        <v/>
      </c>
      <c r="G1193" s="44" t="str">
        <f aca="false">IF(A1193="","",YEAR(A1193))</f>
        <v/>
      </c>
      <c r="H1193" s="42"/>
    </row>
    <row r="1194" customFormat="false" ht="15" hidden="false" customHeight="false" outlineLevel="0" collapsed="false">
      <c r="A1194" s="41"/>
      <c r="B1194" s="42"/>
      <c r="C1194" s="42"/>
      <c r="D1194" s="43"/>
      <c r="E1194" s="44" t="str">
        <f aca="false">IF(C1194="","",IF(COUNTIF(הגדרות!$A$5:$A$8,C1194)&gt;0,"הכנסה","הוצאה"))</f>
        <v/>
      </c>
      <c r="F1194" s="44" t="str">
        <f aca="false">IF(A1194="","",MONTH(A1194))</f>
        <v/>
      </c>
      <c r="G1194" s="44" t="str">
        <f aca="false">IF(A1194="","",YEAR(A1194))</f>
        <v/>
      </c>
      <c r="H1194" s="42"/>
    </row>
    <row r="1195" customFormat="false" ht="15" hidden="false" customHeight="false" outlineLevel="0" collapsed="false">
      <c r="A1195" s="41"/>
      <c r="B1195" s="42"/>
      <c r="C1195" s="42"/>
      <c r="D1195" s="43"/>
      <c r="E1195" s="44" t="str">
        <f aca="false">IF(C1195="","",IF(COUNTIF(הגדרות!$A$5:$A$8,C1195)&gt;0,"הכנסה","הוצאה"))</f>
        <v/>
      </c>
      <c r="F1195" s="44" t="str">
        <f aca="false">IF(A1195="","",MONTH(A1195))</f>
        <v/>
      </c>
      <c r="G1195" s="44" t="str">
        <f aca="false">IF(A1195="","",YEAR(A1195))</f>
        <v/>
      </c>
      <c r="H1195" s="42"/>
    </row>
    <row r="1196" customFormat="false" ht="15" hidden="false" customHeight="false" outlineLevel="0" collapsed="false">
      <c r="A1196" s="41"/>
      <c r="B1196" s="42"/>
      <c r="C1196" s="42"/>
      <c r="D1196" s="43"/>
      <c r="E1196" s="44" t="str">
        <f aca="false">IF(C1196="","",IF(COUNTIF(הגדרות!$A$5:$A$8,C1196)&gt;0,"הכנסה","הוצאה"))</f>
        <v/>
      </c>
      <c r="F1196" s="44" t="str">
        <f aca="false">IF(A1196="","",MONTH(A1196))</f>
        <v/>
      </c>
      <c r="G1196" s="44" t="str">
        <f aca="false">IF(A1196="","",YEAR(A1196))</f>
        <v/>
      </c>
      <c r="H1196" s="42"/>
    </row>
    <row r="1197" customFormat="false" ht="15" hidden="false" customHeight="false" outlineLevel="0" collapsed="false">
      <c r="A1197" s="41"/>
      <c r="B1197" s="42"/>
      <c r="C1197" s="42"/>
      <c r="D1197" s="43"/>
      <c r="E1197" s="44" t="str">
        <f aca="false">IF(C1197="","",IF(COUNTIF(הגדרות!$A$5:$A$8,C1197)&gt;0,"הכנסה","הוצאה"))</f>
        <v/>
      </c>
      <c r="F1197" s="44" t="str">
        <f aca="false">IF(A1197="","",MONTH(A1197))</f>
        <v/>
      </c>
      <c r="G1197" s="44" t="str">
        <f aca="false">IF(A1197="","",YEAR(A1197))</f>
        <v/>
      </c>
      <c r="H1197" s="42"/>
    </row>
    <row r="1198" customFormat="false" ht="15" hidden="false" customHeight="false" outlineLevel="0" collapsed="false">
      <c r="A1198" s="41"/>
      <c r="B1198" s="42"/>
      <c r="C1198" s="42"/>
      <c r="D1198" s="43"/>
      <c r="E1198" s="44" t="str">
        <f aca="false">IF(C1198="","",IF(COUNTIF(הגדרות!$A$5:$A$8,C1198)&gt;0,"הכנסה","הוצאה"))</f>
        <v/>
      </c>
      <c r="F1198" s="44" t="str">
        <f aca="false">IF(A1198="","",MONTH(A1198))</f>
        <v/>
      </c>
      <c r="G1198" s="44" t="str">
        <f aca="false">IF(A1198="","",YEAR(A1198))</f>
        <v/>
      </c>
      <c r="H1198" s="42"/>
    </row>
    <row r="1199" customFormat="false" ht="15" hidden="false" customHeight="false" outlineLevel="0" collapsed="false">
      <c r="A1199" s="41"/>
      <c r="B1199" s="42"/>
      <c r="C1199" s="42"/>
      <c r="D1199" s="43"/>
      <c r="E1199" s="44" t="str">
        <f aca="false">IF(C1199="","",IF(COUNTIF(הגדרות!$A$5:$A$8,C1199)&gt;0,"הכנסה","הוצאה"))</f>
        <v/>
      </c>
      <c r="F1199" s="44" t="str">
        <f aca="false">IF(A1199="","",MONTH(A1199))</f>
        <v/>
      </c>
      <c r="G1199" s="44" t="str">
        <f aca="false">IF(A1199="","",YEAR(A1199))</f>
        <v/>
      </c>
      <c r="H1199" s="42"/>
    </row>
    <row r="1200" customFormat="false" ht="15" hidden="false" customHeight="false" outlineLevel="0" collapsed="false">
      <c r="A1200" s="41"/>
      <c r="B1200" s="42"/>
      <c r="C1200" s="42"/>
      <c r="D1200" s="43"/>
      <c r="E1200" s="44" t="str">
        <f aca="false">IF(C1200="","",IF(COUNTIF(הגדרות!$A$5:$A$8,C1200)&gt;0,"הכנסה","הוצאה"))</f>
        <v/>
      </c>
      <c r="F1200" s="44" t="str">
        <f aca="false">IF(A1200="","",MONTH(A1200))</f>
        <v/>
      </c>
      <c r="G1200" s="44" t="str">
        <f aca="false">IF(A1200="","",YEAR(A1200))</f>
        <v/>
      </c>
      <c r="H1200" s="42"/>
    </row>
    <row r="1201" customFormat="false" ht="15" hidden="false" customHeight="false" outlineLevel="0" collapsed="false">
      <c r="A1201" s="41"/>
      <c r="B1201" s="42"/>
      <c r="C1201" s="42"/>
      <c r="D1201" s="43"/>
      <c r="E1201" s="44" t="str">
        <f aca="false">IF(C1201="","",IF(COUNTIF(הגדרות!$A$5:$A$8,C1201)&gt;0,"הכנסה","הוצאה"))</f>
        <v/>
      </c>
      <c r="F1201" s="44" t="str">
        <f aca="false">IF(A1201="","",MONTH(A1201))</f>
        <v/>
      </c>
      <c r="G1201" s="44" t="str">
        <f aca="false">IF(A1201="","",YEAR(A1201))</f>
        <v/>
      </c>
      <c r="H1201" s="42"/>
    </row>
    <row r="1202" customFormat="false" ht="15" hidden="false" customHeight="false" outlineLevel="0" collapsed="false">
      <c r="A1202" s="41"/>
      <c r="B1202" s="42"/>
      <c r="C1202" s="42"/>
      <c r="D1202" s="43"/>
      <c r="E1202" s="44" t="str">
        <f aca="false">IF(C1202="","",IF(COUNTIF(הגדרות!$A$5:$A$8,C1202)&gt;0,"הכנסה","הוצאה"))</f>
        <v/>
      </c>
      <c r="F1202" s="44" t="str">
        <f aca="false">IF(A1202="","",MONTH(A1202))</f>
        <v/>
      </c>
      <c r="G1202" s="44" t="str">
        <f aca="false">IF(A1202="","",YEAR(A1202))</f>
        <v/>
      </c>
      <c r="H1202" s="42"/>
    </row>
    <row r="1203" customFormat="false" ht="15" hidden="false" customHeight="false" outlineLevel="0" collapsed="false">
      <c r="A1203" s="41"/>
      <c r="B1203" s="42"/>
      <c r="C1203" s="42"/>
      <c r="D1203" s="43"/>
      <c r="E1203" s="44" t="str">
        <f aca="false">IF(C1203="","",IF(COUNTIF(הגדרות!$A$5:$A$8,C1203)&gt;0,"הכנסה","הוצאה"))</f>
        <v/>
      </c>
      <c r="F1203" s="44" t="str">
        <f aca="false">IF(A1203="","",MONTH(A1203))</f>
        <v/>
      </c>
      <c r="G1203" s="44" t="str">
        <f aca="false">IF(A1203="","",YEAR(A1203))</f>
        <v/>
      </c>
      <c r="H1203" s="42"/>
    </row>
    <row r="1204" customFormat="false" ht="15" hidden="false" customHeight="false" outlineLevel="0" collapsed="false">
      <c r="A1204" s="41"/>
      <c r="B1204" s="42"/>
      <c r="C1204" s="42"/>
      <c r="D1204" s="43"/>
      <c r="E1204" s="44" t="str">
        <f aca="false">IF(C1204="","",IF(COUNTIF(הגדרות!$A$5:$A$8,C1204)&gt;0,"הכנסה","הוצאה"))</f>
        <v/>
      </c>
      <c r="F1204" s="44" t="str">
        <f aca="false">IF(A1204="","",MONTH(A1204))</f>
        <v/>
      </c>
      <c r="G1204" s="44" t="str">
        <f aca="false">IF(A1204="","",YEAR(A1204))</f>
        <v/>
      </c>
      <c r="H1204" s="42"/>
    </row>
    <row r="1205" customFormat="false" ht="15" hidden="false" customHeight="false" outlineLevel="0" collapsed="false">
      <c r="A1205" s="41"/>
      <c r="B1205" s="42"/>
      <c r="C1205" s="42"/>
      <c r="D1205" s="43"/>
      <c r="E1205" s="44" t="str">
        <f aca="false">IF(C1205="","",IF(COUNTIF(הגדרות!$A$5:$A$8,C1205)&gt;0,"הכנסה","הוצאה"))</f>
        <v/>
      </c>
      <c r="F1205" s="44" t="str">
        <f aca="false">IF(A1205="","",MONTH(A1205))</f>
        <v/>
      </c>
      <c r="G1205" s="44" t="str">
        <f aca="false">IF(A1205="","",YEAR(A1205))</f>
        <v/>
      </c>
      <c r="H1205" s="42"/>
    </row>
    <row r="1206" customFormat="false" ht="15" hidden="false" customHeight="false" outlineLevel="0" collapsed="false">
      <c r="A1206" s="41"/>
      <c r="B1206" s="42"/>
      <c r="C1206" s="42"/>
      <c r="D1206" s="43"/>
      <c r="E1206" s="44" t="str">
        <f aca="false">IF(C1206="","",IF(COUNTIF(הגדרות!$A$5:$A$8,C1206)&gt;0,"הכנסה","הוצאה"))</f>
        <v/>
      </c>
      <c r="F1206" s="44" t="str">
        <f aca="false">IF(A1206="","",MONTH(A1206))</f>
        <v/>
      </c>
      <c r="G1206" s="44" t="str">
        <f aca="false">IF(A1206="","",YEAR(A1206))</f>
        <v/>
      </c>
      <c r="H1206" s="42"/>
    </row>
    <row r="1207" customFormat="false" ht="15" hidden="false" customHeight="false" outlineLevel="0" collapsed="false">
      <c r="A1207" s="41"/>
      <c r="B1207" s="42"/>
      <c r="C1207" s="42"/>
      <c r="D1207" s="43"/>
      <c r="E1207" s="44" t="str">
        <f aca="false">IF(C1207="","",IF(COUNTIF(הגדרות!$A$5:$A$8,C1207)&gt;0,"הכנסה","הוצאה"))</f>
        <v/>
      </c>
      <c r="F1207" s="44" t="str">
        <f aca="false">IF(A1207="","",MONTH(A1207))</f>
        <v/>
      </c>
      <c r="G1207" s="44" t="str">
        <f aca="false">IF(A1207="","",YEAR(A1207))</f>
        <v/>
      </c>
      <c r="H1207" s="42"/>
    </row>
    <row r="1208" customFormat="false" ht="15" hidden="false" customHeight="false" outlineLevel="0" collapsed="false">
      <c r="A1208" s="41"/>
      <c r="B1208" s="42"/>
      <c r="C1208" s="42"/>
      <c r="D1208" s="43"/>
      <c r="E1208" s="44" t="str">
        <f aca="false">IF(C1208="","",IF(COUNTIF(הגדרות!$A$5:$A$8,C1208)&gt;0,"הכנסה","הוצאה"))</f>
        <v/>
      </c>
      <c r="F1208" s="44" t="str">
        <f aca="false">IF(A1208="","",MONTH(A1208))</f>
        <v/>
      </c>
      <c r="G1208" s="44" t="str">
        <f aca="false">IF(A1208="","",YEAR(A1208))</f>
        <v/>
      </c>
      <c r="H1208" s="42"/>
    </row>
    <row r="1209" customFormat="false" ht="15" hidden="false" customHeight="false" outlineLevel="0" collapsed="false">
      <c r="A1209" s="41"/>
      <c r="B1209" s="42"/>
      <c r="C1209" s="42"/>
      <c r="D1209" s="43"/>
      <c r="E1209" s="44" t="str">
        <f aca="false">IF(C1209="","",IF(COUNTIF(הגדרות!$A$5:$A$8,C1209)&gt;0,"הכנסה","הוצאה"))</f>
        <v/>
      </c>
      <c r="F1209" s="44" t="str">
        <f aca="false">IF(A1209="","",MONTH(A1209))</f>
        <v/>
      </c>
      <c r="G1209" s="44" t="str">
        <f aca="false">IF(A1209="","",YEAR(A1209))</f>
        <v/>
      </c>
      <c r="H1209" s="42"/>
    </row>
    <row r="1210" customFormat="false" ht="15" hidden="false" customHeight="false" outlineLevel="0" collapsed="false">
      <c r="A1210" s="41"/>
      <c r="B1210" s="42"/>
      <c r="C1210" s="42"/>
      <c r="D1210" s="43"/>
      <c r="E1210" s="44" t="str">
        <f aca="false">IF(C1210="","",IF(COUNTIF(הגדרות!$A$5:$A$8,C1210)&gt;0,"הכנסה","הוצאה"))</f>
        <v/>
      </c>
      <c r="F1210" s="44" t="str">
        <f aca="false">IF(A1210="","",MONTH(A1210))</f>
        <v/>
      </c>
      <c r="G1210" s="44" t="str">
        <f aca="false">IF(A1210="","",YEAR(A1210))</f>
        <v/>
      </c>
      <c r="H1210" s="42"/>
    </row>
    <row r="1211" customFormat="false" ht="15" hidden="false" customHeight="false" outlineLevel="0" collapsed="false">
      <c r="A1211" s="41"/>
      <c r="B1211" s="42"/>
      <c r="C1211" s="42"/>
      <c r="D1211" s="43"/>
      <c r="E1211" s="44" t="str">
        <f aca="false">IF(C1211="","",IF(COUNTIF(הגדרות!$A$5:$A$8,C1211)&gt;0,"הכנסה","הוצאה"))</f>
        <v/>
      </c>
      <c r="F1211" s="44" t="str">
        <f aca="false">IF(A1211="","",MONTH(A1211))</f>
        <v/>
      </c>
      <c r="G1211" s="44" t="str">
        <f aca="false">IF(A1211="","",YEAR(A1211))</f>
        <v/>
      </c>
      <c r="H1211" s="42"/>
    </row>
    <row r="1212" customFormat="false" ht="15" hidden="false" customHeight="false" outlineLevel="0" collapsed="false">
      <c r="A1212" s="41"/>
      <c r="B1212" s="42"/>
      <c r="C1212" s="42"/>
      <c r="D1212" s="43"/>
      <c r="E1212" s="44" t="str">
        <f aca="false">IF(C1212="","",IF(COUNTIF(הגדרות!$A$5:$A$8,C1212)&gt;0,"הכנסה","הוצאה"))</f>
        <v/>
      </c>
      <c r="F1212" s="44" t="str">
        <f aca="false">IF(A1212="","",MONTH(A1212))</f>
        <v/>
      </c>
      <c r="G1212" s="44" t="str">
        <f aca="false">IF(A1212="","",YEAR(A1212))</f>
        <v/>
      </c>
      <c r="H1212" s="42"/>
    </row>
    <row r="1213" customFormat="false" ht="15" hidden="false" customHeight="false" outlineLevel="0" collapsed="false">
      <c r="A1213" s="41"/>
      <c r="B1213" s="42"/>
      <c r="C1213" s="42"/>
      <c r="D1213" s="43"/>
      <c r="E1213" s="44" t="str">
        <f aca="false">IF(C1213="","",IF(COUNTIF(הגדרות!$A$5:$A$8,C1213)&gt;0,"הכנסה","הוצאה"))</f>
        <v/>
      </c>
      <c r="F1213" s="44" t="str">
        <f aca="false">IF(A1213="","",MONTH(A1213))</f>
        <v/>
      </c>
      <c r="G1213" s="44" t="str">
        <f aca="false">IF(A1213="","",YEAR(A1213))</f>
        <v/>
      </c>
      <c r="H1213" s="42"/>
    </row>
    <row r="1214" customFormat="false" ht="15" hidden="false" customHeight="false" outlineLevel="0" collapsed="false">
      <c r="A1214" s="41"/>
      <c r="B1214" s="42"/>
      <c r="C1214" s="42"/>
      <c r="D1214" s="43"/>
      <c r="E1214" s="44" t="str">
        <f aca="false">IF(C1214="","",IF(COUNTIF(הגדרות!$A$5:$A$8,C1214)&gt;0,"הכנסה","הוצאה"))</f>
        <v/>
      </c>
      <c r="F1214" s="44" t="str">
        <f aca="false">IF(A1214="","",MONTH(A1214))</f>
        <v/>
      </c>
      <c r="G1214" s="44" t="str">
        <f aca="false">IF(A1214="","",YEAR(A1214))</f>
        <v/>
      </c>
      <c r="H1214" s="42"/>
    </row>
    <row r="1215" customFormat="false" ht="15" hidden="false" customHeight="false" outlineLevel="0" collapsed="false">
      <c r="A1215" s="41"/>
      <c r="B1215" s="42"/>
      <c r="C1215" s="42"/>
      <c r="D1215" s="43"/>
      <c r="E1215" s="44" t="str">
        <f aca="false">IF(C1215="","",IF(COUNTIF(הגדרות!$A$5:$A$8,C1215)&gt;0,"הכנסה","הוצאה"))</f>
        <v/>
      </c>
      <c r="F1215" s="44" t="str">
        <f aca="false">IF(A1215="","",MONTH(A1215))</f>
        <v/>
      </c>
      <c r="G1215" s="44" t="str">
        <f aca="false">IF(A1215="","",YEAR(A1215))</f>
        <v/>
      </c>
      <c r="H1215" s="42"/>
    </row>
    <row r="1216" customFormat="false" ht="15" hidden="false" customHeight="false" outlineLevel="0" collapsed="false">
      <c r="A1216" s="41"/>
      <c r="B1216" s="42"/>
      <c r="C1216" s="42"/>
      <c r="D1216" s="43"/>
      <c r="E1216" s="44" t="str">
        <f aca="false">IF(C1216="","",IF(COUNTIF(הגדרות!$A$5:$A$8,C1216)&gt;0,"הכנסה","הוצאה"))</f>
        <v/>
      </c>
      <c r="F1216" s="44" t="str">
        <f aca="false">IF(A1216="","",MONTH(A1216))</f>
        <v/>
      </c>
      <c r="G1216" s="44" t="str">
        <f aca="false">IF(A1216="","",YEAR(A1216))</f>
        <v/>
      </c>
      <c r="H1216" s="42"/>
    </row>
    <row r="1217" customFormat="false" ht="15" hidden="false" customHeight="false" outlineLevel="0" collapsed="false">
      <c r="A1217" s="41"/>
      <c r="B1217" s="42"/>
      <c r="C1217" s="42"/>
      <c r="D1217" s="43"/>
      <c r="E1217" s="44" t="str">
        <f aca="false">IF(C1217="","",IF(COUNTIF(הגדרות!$A$5:$A$8,C1217)&gt;0,"הכנסה","הוצאה"))</f>
        <v/>
      </c>
      <c r="F1217" s="44" t="str">
        <f aca="false">IF(A1217="","",MONTH(A1217))</f>
        <v/>
      </c>
      <c r="G1217" s="44" t="str">
        <f aca="false">IF(A1217="","",YEAR(A1217))</f>
        <v/>
      </c>
      <c r="H1217" s="42"/>
    </row>
    <row r="1218" customFormat="false" ht="15" hidden="false" customHeight="false" outlineLevel="0" collapsed="false">
      <c r="A1218" s="41"/>
      <c r="B1218" s="42"/>
      <c r="C1218" s="42"/>
      <c r="D1218" s="43"/>
      <c r="E1218" s="44" t="str">
        <f aca="false">IF(C1218="","",IF(COUNTIF(הגדרות!$A$5:$A$8,C1218)&gt;0,"הכנסה","הוצאה"))</f>
        <v/>
      </c>
      <c r="F1218" s="44" t="str">
        <f aca="false">IF(A1218="","",MONTH(A1218))</f>
        <v/>
      </c>
      <c r="G1218" s="44" t="str">
        <f aca="false">IF(A1218="","",YEAR(A1218))</f>
        <v/>
      </c>
      <c r="H1218" s="42"/>
    </row>
    <row r="1219" customFormat="false" ht="15" hidden="false" customHeight="false" outlineLevel="0" collapsed="false">
      <c r="A1219" s="41"/>
      <c r="B1219" s="42"/>
      <c r="C1219" s="42"/>
      <c r="D1219" s="43"/>
      <c r="E1219" s="44" t="str">
        <f aca="false">IF(C1219="","",IF(COUNTIF(הגדרות!$A$5:$A$8,C1219)&gt;0,"הכנסה","הוצאה"))</f>
        <v/>
      </c>
      <c r="F1219" s="44" t="str">
        <f aca="false">IF(A1219="","",MONTH(A1219))</f>
        <v/>
      </c>
      <c r="G1219" s="44" t="str">
        <f aca="false">IF(A1219="","",YEAR(A1219))</f>
        <v/>
      </c>
      <c r="H1219" s="42"/>
    </row>
    <row r="1220" customFormat="false" ht="15" hidden="false" customHeight="false" outlineLevel="0" collapsed="false">
      <c r="A1220" s="41"/>
      <c r="B1220" s="42"/>
      <c r="C1220" s="42"/>
      <c r="D1220" s="43"/>
      <c r="E1220" s="44" t="str">
        <f aca="false">IF(C1220="","",IF(COUNTIF(הגדרות!$A$5:$A$8,C1220)&gt;0,"הכנסה","הוצאה"))</f>
        <v/>
      </c>
      <c r="F1220" s="44" t="str">
        <f aca="false">IF(A1220="","",MONTH(A1220))</f>
        <v/>
      </c>
      <c r="G1220" s="44" t="str">
        <f aca="false">IF(A1220="","",YEAR(A1220))</f>
        <v/>
      </c>
      <c r="H1220" s="42"/>
    </row>
    <row r="1221" customFormat="false" ht="15" hidden="false" customHeight="false" outlineLevel="0" collapsed="false">
      <c r="A1221" s="41"/>
      <c r="B1221" s="42"/>
      <c r="C1221" s="42"/>
      <c r="D1221" s="43"/>
      <c r="E1221" s="44" t="str">
        <f aca="false">IF(C1221="","",IF(COUNTIF(הגדרות!$A$5:$A$8,C1221)&gt;0,"הכנסה","הוצאה"))</f>
        <v/>
      </c>
      <c r="F1221" s="44" t="str">
        <f aca="false">IF(A1221="","",MONTH(A1221))</f>
        <v/>
      </c>
      <c r="G1221" s="44" t="str">
        <f aca="false">IF(A1221="","",YEAR(A1221))</f>
        <v/>
      </c>
      <c r="H1221" s="42"/>
    </row>
    <row r="1222" customFormat="false" ht="15" hidden="false" customHeight="false" outlineLevel="0" collapsed="false">
      <c r="A1222" s="41"/>
      <c r="B1222" s="42"/>
      <c r="C1222" s="42"/>
      <c r="D1222" s="43"/>
      <c r="E1222" s="44" t="str">
        <f aca="false">IF(C1222="","",IF(COUNTIF(הגדרות!$A$5:$A$8,C1222)&gt;0,"הכנסה","הוצאה"))</f>
        <v/>
      </c>
      <c r="F1222" s="44" t="str">
        <f aca="false">IF(A1222="","",MONTH(A1222))</f>
        <v/>
      </c>
      <c r="G1222" s="44" t="str">
        <f aca="false">IF(A1222="","",YEAR(A1222))</f>
        <v/>
      </c>
      <c r="H1222" s="42"/>
    </row>
    <row r="1223" customFormat="false" ht="15" hidden="false" customHeight="false" outlineLevel="0" collapsed="false">
      <c r="A1223" s="41"/>
      <c r="B1223" s="42"/>
      <c r="C1223" s="42"/>
      <c r="D1223" s="43"/>
      <c r="E1223" s="44" t="str">
        <f aca="false">IF(C1223="","",IF(COUNTIF(הגדרות!$A$5:$A$8,C1223)&gt;0,"הכנסה","הוצאה"))</f>
        <v/>
      </c>
      <c r="F1223" s="44" t="str">
        <f aca="false">IF(A1223="","",MONTH(A1223))</f>
        <v/>
      </c>
      <c r="G1223" s="44" t="str">
        <f aca="false">IF(A1223="","",YEAR(A1223))</f>
        <v/>
      </c>
      <c r="H1223" s="42"/>
    </row>
    <row r="1224" customFormat="false" ht="15" hidden="false" customHeight="false" outlineLevel="0" collapsed="false">
      <c r="A1224" s="41"/>
      <c r="B1224" s="42"/>
      <c r="C1224" s="42"/>
      <c r="D1224" s="43"/>
      <c r="E1224" s="44" t="str">
        <f aca="false">IF(C1224="","",IF(COUNTIF(הגדרות!$A$5:$A$8,C1224)&gt;0,"הכנסה","הוצאה"))</f>
        <v/>
      </c>
      <c r="F1224" s="44" t="str">
        <f aca="false">IF(A1224="","",MONTH(A1224))</f>
        <v/>
      </c>
      <c r="G1224" s="44" t="str">
        <f aca="false">IF(A1224="","",YEAR(A1224))</f>
        <v/>
      </c>
      <c r="H1224" s="42"/>
    </row>
    <row r="1225" customFormat="false" ht="15" hidden="false" customHeight="false" outlineLevel="0" collapsed="false">
      <c r="A1225" s="41"/>
      <c r="B1225" s="42"/>
      <c r="C1225" s="42"/>
      <c r="D1225" s="43"/>
      <c r="E1225" s="44" t="str">
        <f aca="false">IF(C1225="","",IF(COUNTIF(הגדרות!$A$5:$A$8,C1225)&gt;0,"הכנסה","הוצאה"))</f>
        <v/>
      </c>
      <c r="F1225" s="44" t="str">
        <f aca="false">IF(A1225="","",MONTH(A1225))</f>
        <v/>
      </c>
      <c r="G1225" s="44" t="str">
        <f aca="false">IF(A1225="","",YEAR(A1225))</f>
        <v/>
      </c>
      <c r="H1225" s="42"/>
    </row>
    <row r="1226" customFormat="false" ht="15" hidden="false" customHeight="false" outlineLevel="0" collapsed="false">
      <c r="A1226" s="41"/>
      <c r="B1226" s="42"/>
      <c r="C1226" s="42"/>
      <c r="D1226" s="43"/>
      <c r="E1226" s="44" t="str">
        <f aca="false">IF(C1226="","",IF(COUNTIF(הגדרות!$A$5:$A$8,C1226)&gt;0,"הכנסה","הוצאה"))</f>
        <v/>
      </c>
      <c r="F1226" s="44" t="str">
        <f aca="false">IF(A1226="","",MONTH(A1226))</f>
        <v/>
      </c>
      <c r="G1226" s="44" t="str">
        <f aca="false">IF(A1226="","",YEAR(A1226))</f>
        <v/>
      </c>
      <c r="H1226" s="42"/>
    </row>
    <row r="1227" customFormat="false" ht="15" hidden="false" customHeight="false" outlineLevel="0" collapsed="false">
      <c r="A1227" s="41"/>
      <c r="B1227" s="42"/>
      <c r="C1227" s="42"/>
      <c r="D1227" s="43"/>
      <c r="E1227" s="44" t="str">
        <f aca="false">IF(C1227="","",IF(COUNTIF(הגדרות!$A$5:$A$8,C1227)&gt;0,"הכנסה","הוצאה"))</f>
        <v/>
      </c>
      <c r="F1227" s="44" t="str">
        <f aca="false">IF(A1227="","",MONTH(A1227))</f>
        <v/>
      </c>
      <c r="G1227" s="44" t="str">
        <f aca="false">IF(A1227="","",YEAR(A1227))</f>
        <v/>
      </c>
      <c r="H1227" s="42"/>
    </row>
    <row r="1228" customFormat="false" ht="15" hidden="false" customHeight="false" outlineLevel="0" collapsed="false">
      <c r="A1228" s="41"/>
      <c r="B1228" s="42"/>
      <c r="C1228" s="42"/>
      <c r="D1228" s="43"/>
      <c r="E1228" s="44" t="str">
        <f aca="false">IF(C1228="","",IF(COUNTIF(הגדרות!$A$5:$A$8,C1228)&gt;0,"הכנסה","הוצאה"))</f>
        <v/>
      </c>
      <c r="F1228" s="44" t="str">
        <f aca="false">IF(A1228="","",MONTH(A1228))</f>
        <v/>
      </c>
      <c r="G1228" s="44" t="str">
        <f aca="false">IF(A1228="","",YEAR(A1228))</f>
        <v/>
      </c>
      <c r="H1228" s="42"/>
    </row>
    <row r="1229" customFormat="false" ht="15" hidden="false" customHeight="false" outlineLevel="0" collapsed="false">
      <c r="A1229" s="41"/>
      <c r="B1229" s="42"/>
      <c r="C1229" s="42"/>
      <c r="D1229" s="43"/>
      <c r="E1229" s="44" t="str">
        <f aca="false">IF(C1229="","",IF(COUNTIF(הגדרות!$A$5:$A$8,C1229)&gt;0,"הכנסה","הוצאה"))</f>
        <v/>
      </c>
      <c r="F1229" s="44" t="str">
        <f aca="false">IF(A1229="","",MONTH(A1229))</f>
        <v/>
      </c>
      <c r="G1229" s="44" t="str">
        <f aca="false">IF(A1229="","",YEAR(A1229))</f>
        <v/>
      </c>
      <c r="H1229" s="42"/>
    </row>
    <row r="1230" customFormat="false" ht="15" hidden="false" customHeight="false" outlineLevel="0" collapsed="false">
      <c r="A1230" s="41"/>
      <c r="B1230" s="42"/>
      <c r="C1230" s="42"/>
      <c r="D1230" s="43"/>
      <c r="E1230" s="44" t="str">
        <f aca="false">IF(C1230="","",IF(COUNTIF(הגדרות!$A$5:$A$8,C1230)&gt;0,"הכנסה","הוצאה"))</f>
        <v/>
      </c>
      <c r="F1230" s="44" t="str">
        <f aca="false">IF(A1230="","",MONTH(A1230))</f>
        <v/>
      </c>
      <c r="G1230" s="44" t="str">
        <f aca="false">IF(A1230="","",YEAR(A1230))</f>
        <v/>
      </c>
      <c r="H1230" s="42"/>
    </row>
    <row r="1231" customFormat="false" ht="15" hidden="false" customHeight="false" outlineLevel="0" collapsed="false">
      <c r="A1231" s="41"/>
      <c r="B1231" s="42"/>
      <c r="C1231" s="42"/>
      <c r="D1231" s="43"/>
      <c r="E1231" s="44" t="str">
        <f aca="false">IF(C1231="","",IF(COUNTIF(הגדרות!$A$5:$A$8,C1231)&gt;0,"הכנסה","הוצאה"))</f>
        <v/>
      </c>
      <c r="F1231" s="44" t="str">
        <f aca="false">IF(A1231="","",MONTH(A1231))</f>
        <v/>
      </c>
      <c r="G1231" s="44" t="str">
        <f aca="false">IF(A1231="","",YEAR(A1231))</f>
        <v/>
      </c>
      <c r="H1231" s="42"/>
    </row>
    <row r="1232" customFormat="false" ht="15" hidden="false" customHeight="false" outlineLevel="0" collapsed="false">
      <c r="A1232" s="41"/>
      <c r="B1232" s="42"/>
      <c r="C1232" s="42"/>
      <c r="D1232" s="43"/>
      <c r="E1232" s="44" t="str">
        <f aca="false">IF(C1232="","",IF(COUNTIF(הגדרות!$A$5:$A$8,C1232)&gt;0,"הכנסה","הוצאה"))</f>
        <v/>
      </c>
      <c r="F1232" s="44" t="str">
        <f aca="false">IF(A1232="","",MONTH(A1232))</f>
        <v/>
      </c>
      <c r="G1232" s="44" t="str">
        <f aca="false">IF(A1232="","",YEAR(A1232))</f>
        <v/>
      </c>
      <c r="H1232" s="42"/>
    </row>
    <row r="1233" customFormat="false" ht="15" hidden="false" customHeight="false" outlineLevel="0" collapsed="false">
      <c r="A1233" s="41"/>
      <c r="B1233" s="42"/>
      <c r="C1233" s="42"/>
      <c r="D1233" s="43"/>
      <c r="E1233" s="44" t="str">
        <f aca="false">IF(C1233="","",IF(COUNTIF(הגדרות!$A$5:$A$8,C1233)&gt;0,"הכנסה","הוצאה"))</f>
        <v/>
      </c>
      <c r="F1233" s="44" t="str">
        <f aca="false">IF(A1233="","",MONTH(A1233))</f>
        <v/>
      </c>
      <c r="G1233" s="44" t="str">
        <f aca="false">IF(A1233="","",YEAR(A1233))</f>
        <v/>
      </c>
      <c r="H1233" s="42"/>
    </row>
    <row r="1234" customFormat="false" ht="15" hidden="false" customHeight="false" outlineLevel="0" collapsed="false">
      <c r="A1234" s="41"/>
      <c r="B1234" s="42"/>
      <c r="C1234" s="42"/>
      <c r="D1234" s="43"/>
      <c r="E1234" s="44" t="str">
        <f aca="false">IF(C1234="","",IF(COUNTIF(הגדרות!$A$5:$A$8,C1234)&gt;0,"הכנסה","הוצאה"))</f>
        <v/>
      </c>
      <c r="F1234" s="44" t="str">
        <f aca="false">IF(A1234="","",MONTH(A1234))</f>
        <v/>
      </c>
      <c r="G1234" s="44" t="str">
        <f aca="false">IF(A1234="","",YEAR(A1234))</f>
        <v/>
      </c>
      <c r="H1234" s="42"/>
    </row>
    <row r="1235" customFormat="false" ht="15" hidden="false" customHeight="false" outlineLevel="0" collapsed="false">
      <c r="A1235" s="41"/>
      <c r="B1235" s="42"/>
      <c r="C1235" s="42"/>
      <c r="D1235" s="43"/>
      <c r="E1235" s="44" t="str">
        <f aca="false">IF(C1235="","",IF(COUNTIF(הגדרות!$A$5:$A$8,C1235)&gt;0,"הכנסה","הוצאה"))</f>
        <v/>
      </c>
      <c r="F1235" s="44" t="str">
        <f aca="false">IF(A1235="","",MONTH(A1235))</f>
        <v/>
      </c>
      <c r="G1235" s="44" t="str">
        <f aca="false">IF(A1235="","",YEAR(A1235))</f>
        <v/>
      </c>
      <c r="H1235" s="42"/>
    </row>
    <row r="1236" customFormat="false" ht="15" hidden="false" customHeight="false" outlineLevel="0" collapsed="false">
      <c r="A1236" s="41"/>
      <c r="B1236" s="42"/>
      <c r="C1236" s="42"/>
      <c r="D1236" s="43"/>
      <c r="E1236" s="44" t="str">
        <f aca="false">IF(C1236="","",IF(COUNTIF(הגדרות!$A$5:$A$8,C1236)&gt;0,"הכנסה","הוצאה"))</f>
        <v/>
      </c>
      <c r="F1236" s="44" t="str">
        <f aca="false">IF(A1236="","",MONTH(A1236))</f>
        <v/>
      </c>
      <c r="G1236" s="44" t="str">
        <f aca="false">IF(A1236="","",YEAR(A1236))</f>
        <v/>
      </c>
      <c r="H1236" s="42"/>
    </row>
    <row r="1237" customFormat="false" ht="15" hidden="false" customHeight="false" outlineLevel="0" collapsed="false">
      <c r="A1237" s="41"/>
      <c r="B1237" s="42"/>
      <c r="C1237" s="42"/>
      <c r="D1237" s="43"/>
      <c r="E1237" s="44" t="str">
        <f aca="false">IF(C1237="","",IF(COUNTIF(הגדרות!$A$5:$A$8,C1237)&gt;0,"הכנסה","הוצאה"))</f>
        <v/>
      </c>
      <c r="F1237" s="44" t="str">
        <f aca="false">IF(A1237="","",MONTH(A1237))</f>
        <v/>
      </c>
      <c r="G1237" s="44" t="str">
        <f aca="false">IF(A1237="","",YEAR(A1237))</f>
        <v/>
      </c>
      <c r="H1237" s="42"/>
    </row>
    <row r="1238" customFormat="false" ht="15" hidden="false" customHeight="false" outlineLevel="0" collapsed="false">
      <c r="A1238" s="41"/>
      <c r="B1238" s="42"/>
      <c r="C1238" s="42"/>
      <c r="D1238" s="43"/>
      <c r="E1238" s="44" t="str">
        <f aca="false">IF(C1238="","",IF(COUNTIF(הגדרות!$A$5:$A$8,C1238)&gt;0,"הכנסה","הוצאה"))</f>
        <v/>
      </c>
      <c r="F1238" s="44" t="str">
        <f aca="false">IF(A1238="","",MONTH(A1238))</f>
        <v/>
      </c>
      <c r="G1238" s="44" t="str">
        <f aca="false">IF(A1238="","",YEAR(A1238))</f>
        <v/>
      </c>
      <c r="H1238" s="42"/>
    </row>
    <row r="1239" customFormat="false" ht="15" hidden="false" customHeight="false" outlineLevel="0" collapsed="false">
      <c r="A1239" s="41"/>
      <c r="B1239" s="42"/>
      <c r="C1239" s="42"/>
      <c r="D1239" s="43"/>
      <c r="E1239" s="44" t="str">
        <f aca="false">IF(C1239="","",IF(COUNTIF(הגדרות!$A$5:$A$8,C1239)&gt;0,"הכנסה","הוצאה"))</f>
        <v/>
      </c>
      <c r="F1239" s="44" t="str">
        <f aca="false">IF(A1239="","",MONTH(A1239))</f>
        <v/>
      </c>
      <c r="G1239" s="44" t="str">
        <f aca="false">IF(A1239="","",YEAR(A1239))</f>
        <v/>
      </c>
      <c r="H1239" s="42"/>
    </row>
    <row r="1240" customFormat="false" ht="15" hidden="false" customHeight="false" outlineLevel="0" collapsed="false">
      <c r="A1240" s="41"/>
      <c r="B1240" s="42"/>
      <c r="C1240" s="42"/>
      <c r="D1240" s="43"/>
      <c r="E1240" s="44" t="str">
        <f aca="false">IF(C1240="","",IF(COUNTIF(הגדרות!$A$5:$A$8,C1240)&gt;0,"הכנסה","הוצאה"))</f>
        <v/>
      </c>
      <c r="F1240" s="44" t="str">
        <f aca="false">IF(A1240="","",MONTH(A1240))</f>
        <v/>
      </c>
      <c r="G1240" s="44" t="str">
        <f aca="false">IF(A1240="","",YEAR(A1240))</f>
        <v/>
      </c>
      <c r="H1240" s="42"/>
    </row>
    <row r="1241" customFormat="false" ht="15" hidden="false" customHeight="false" outlineLevel="0" collapsed="false">
      <c r="A1241" s="41"/>
      <c r="B1241" s="42"/>
      <c r="C1241" s="42"/>
      <c r="D1241" s="43"/>
      <c r="E1241" s="44" t="str">
        <f aca="false">IF(C1241="","",IF(COUNTIF(הגדרות!$A$5:$A$8,C1241)&gt;0,"הכנסה","הוצאה"))</f>
        <v/>
      </c>
      <c r="F1241" s="44" t="str">
        <f aca="false">IF(A1241="","",MONTH(A1241))</f>
        <v/>
      </c>
      <c r="G1241" s="44" t="str">
        <f aca="false">IF(A1241="","",YEAR(A1241))</f>
        <v/>
      </c>
      <c r="H1241" s="42"/>
    </row>
    <row r="1242" customFormat="false" ht="15" hidden="false" customHeight="false" outlineLevel="0" collapsed="false">
      <c r="A1242" s="41"/>
      <c r="B1242" s="42"/>
      <c r="C1242" s="42"/>
      <c r="D1242" s="43"/>
      <c r="E1242" s="44" t="str">
        <f aca="false">IF(C1242="","",IF(COUNTIF(הגדרות!$A$5:$A$8,C1242)&gt;0,"הכנסה","הוצאה"))</f>
        <v/>
      </c>
      <c r="F1242" s="44" t="str">
        <f aca="false">IF(A1242="","",MONTH(A1242))</f>
        <v/>
      </c>
      <c r="G1242" s="44" t="str">
        <f aca="false">IF(A1242="","",YEAR(A1242))</f>
        <v/>
      </c>
      <c r="H1242" s="42"/>
    </row>
    <row r="1243" customFormat="false" ht="15" hidden="false" customHeight="false" outlineLevel="0" collapsed="false">
      <c r="A1243" s="41"/>
      <c r="B1243" s="42"/>
      <c r="C1243" s="42"/>
      <c r="D1243" s="43"/>
      <c r="E1243" s="44" t="str">
        <f aca="false">IF(C1243="","",IF(COUNTIF(הגדרות!$A$5:$A$8,C1243)&gt;0,"הכנסה","הוצאה"))</f>
        <v/>
      </c>
      <c r="F1243" s="44" t="str">
        <f aca="false">IF(A1243="","",MONTH(A1243))</f>
        <v/>
      </c>
      <c r="G1243" s="44" t="str">
        <f aca="false">IF(A1243="","",YEAR(A1243))</f>
        <v/>
      </c>
      <c r="H1243" s="42"/>
    </row>
    <row r="1244" customFormat="false" ht="15" hidden="false" customHeight="false" outlineLevel="0" collapsed="false">
      <c r="A1244" s="41"/>
      <c r="B1244" s="42"/>
      <c r="C1244" s="42"/>
      <c r="D1244" s="43"/>
      <c r="E1244" s="44" t="str">
        <f aca="false">IF(C1244="","",IF(COUNTIF(הגדרות!$A$5:$A$8,C1244)&gt;0,"הכנסה","הוצאה"))</f>
        <v/>
      </c>
      <c r="F1244" s="44" t="str">
        <f aca="false">IF(A1244="","",MONTH(A1244))</f>
        <v/>
      </c>
      <c r="G1244" s="44" t="str">
        <f aca="false">IF(A1244="","",YEAR(A1244))</f>
        <v/>
      </c>
      <c r="H1244" s="42"/>
    </row>
    <row r="1245" customFormat="false" ht="15" hidden="false" customHeight="false" outlineLevel="0" collapsed="false">
      <c r="A1245" s="41"/>
      <c r="B1245" s="42"/>
      <c r="C1245" s="42"/>
      <c r="D1245" s="43"/>
      <c r="E1245" s="44" t="str">
        <f aca="false">IF(C1245="","",IF(COUNTIF(הגדרות!$A$5:$A$8,C1245)&gt;0,"הכנסה","הוצאה"))</f>
        <v/>
      </c>
      <c r="F1245" s="44" t="str">
        <f aca="false">IF(A1245="","",MONTH(A1245))</f>
        <v/>
      </c>
      <c r="G1245" s="44" t="str">
        <f aca="false">IF(A1245="","",YEAR(A1245))</f>
        <v/>
      </c>
      <c r="H1245" s="42"/>
    </row>
    <row r="1246" customFormat="false" ht="15" hidden="false" customHeight="false" outlineLevel="0" collapsed="false">
      <c r="A1246" s="41"/>
      <c r="B1246" s="42"/>
      <c r="C1246" s="42"/>
      <c r="D1246" s="43"/>
      <c r="E1246" s="44" t="str">
        <f aca="false">IF(C1246="","",IF(COUNTIF(הגדרות!$A$5:$A$8,C1246)&gt;0,"הכנסה","הוצאה"))</f>
        <v/>
      </c>
      <c r="F1246" s="44" t="str">
        <f aca="false">IF(A1246="","",MONTH(A1246))</f>
        <v/>
      </c>
      <c r="G1246" s="44" t="str">
        <f aca="false">IF(A1246="","",YEAR(A1246))</f>
        <v/>
      </c>
      <c r="H1246" s="42"/>
    </row>
    <row r="1247" customFormat="false" ht="15" hidden="false" customHeight="false" outlineLevel="0" collapsed="false">
      <c r="A1247" s="41"/>
      <c r="B1247" s="42"/>
      <c r="C1247" s="42"/>
      <c r="D1247" s="43"/>
      <c r="E1247" s="44" t="str">
        <f aca="false">IF(C1247="","",IF(COUNTIF(הגדרות!$A$5:$A$8,C1247)&gt;0,"הכנסה","הוצאה"))</f>
        <v/>
      </c>
      <c r="F1247" s="44" t="str">
        <f aca="false">IF(A1247="","",MONTH(A1247))</f>
        <v/>
      </c>
      <c r="G1247" s="44" t="str">
        <f aca="false">IF(A1247="","",YEAR(A1247))</f>
        <v/>
      </c>
      <c r="H1247" s="42"/>
    </row>
    <row r="1248" customFormat="false" ht="15" hidden="false" customHeight="false" outlineLevel="0" collapsed="false">
      <c r="A1248" s="41"/>
      <c r="B1248" s="42"/>
      <c r="C1248" s="42"/>
      <c r="D1248" s="43"/>
      <c r="E1248" s="44" t="str">
        <f aca="false">IF(C1248="","",IF(COUNTIF(הגדרות!$A$5:$A$8,C1248)&gt;0,"הכנסה","הוצאה"))</f>
        <v/>
      </c>
      <c r="F1248" s="44" t="str">
        <f aca="false">IF(A1248="","",MONTH(A1248))</f>
        <v/>
      </c>
      <c r="G1248" s="44" t="str">
        <f aca="false">IF(A1248="","",YEAR(A1248))</f>
        <v/>
      </c>
      <c r="H1248" s="42"/>
    </row>
    <row r="1249" customFormat="false" ht="15" hidden="false" customHeight="false" outlineLevel="0" collapsed="false">
      <c r="A1249" s="41"/>
      <c r="B1249" s="42"/>
      <c r="C1249" s="42"/>
      <c r="D1249" s="43"/>
      <c r="E1249" s="44" t="str">
        <f aca="false">IF(C1249="","",IF(COUNTIF(הגדרות!$A$5:$A$8,C1249)&gt;0,"הכנסה","הוצאה"))</f>
        <v/>
      </c>
      <c r="F1249" s="44" t="str">
        <f aca="false">IF(A1249="","",MONTH(A1249))</f>
        <v/>
      </c>
      <c r="G1249" s="44" t="str">
        <f aca="false">IF(A1249="","",YEAR(A1249))</f>
        <v/>
      </c>
      <c r="H1249" s="42"/>
    </row>
    <row r="1250" customFormat="false" ht="15" hidden="false" customHeight="false" outlineLevel="0" collapsed="false">
      <c r="A1250" s="41"/>
      <c r="B1250" s="42"/>
      <c r="C1250" s="42"/>
      <c r="D1250" s="43"/>
      <c r="E1250" s="44" t="str">
        <f aca="false">IF(C1250="","",IF(COUNTIF(הגדרות!$A$5:$A$8,C1250)&gt;0,"הכנסה","הוצאה"))</f>
        <v/>
      </c>
      <c r="F1250" s="44" t="str">
        <f aca="false">IF(A1250="","",MONTH(A1250))</f>
        <v/>
      </c>
      <c r="G1250" s="44" t="str">
        <f aca="false">IF(A1250="","",YEAR(A1250))</f>
        <v/>
      </c>
      <c r="H1250" s="42"/>
    </row>
    <row r="1251" customFormat="false" ht="15" hidden="false" customHeight="false" outlineLevel="0" collapsed="false">
      <c r="A1251" s="41"/>
      <c r="B1251" s="42"/>
      <c r="C1251" s="42"/>
      <c r="D1251" s="43"/>
      <c r="E1251" s="44" t="str">
        <f aca="false">IF(C1251="","",IF(COUNTIF(הגדרות!$A$5:$A$8,C1251)&gt;0,"הכנסה","הוצאה"))</f>
        <v/>
      </c>
      <c r="F1251" s="44" t="str">
        <f aca="false">IF(A1251="","",MONTH(A1251))</f>
        <v/>
      </c>
      <c r="G1251" s="44" t="str">
        <f aca="false">IF(A1251="","",YEAR(A1251))</f>
        <v/>
      </c>
      <c r="H1251" s="42"/>
    </row>
    <row r="1252" customFormat="false" ht="15" hidden="false" customHeight="false" outlineLevel="0" collapsed="false">
      <c r="A1252" s="41"/>
      <c r="B1252" s="42"/>
      <c r="C1252" s="42"/>
      <c r="D1252" s="43"/>
      <c r="E1252" s="44" t="str">
        <f aca="false">IF(C1252="","",IF(COUNTIF(הגדרות!$A$5:$A$8,C1252)&gt;0,"הכנסה","הוצאה"))</f>
        <v/>
      </c>
      <c r="F1252" s="44" t="str">
        <f aca="false">IF(A1252="","",MONTH(A1252))</f>
        <v/>
      </c>
      <c r="G1252" s="44" t="str">
        <f aca="false">IF(A1252="","",YEAR(A1252))</f>
        <v/>
      </c>
      <c r="H1252" s="42"/>
    </row>
    <row r="1253" customFormat="false" ht="15" hidden="false" customHeight="false" outlineLevel="0" collapsed="false">
      <c r="A1253" s="41"/>
      <c r="B1253" s="42"/>
      <c r="C1253" s="42"/>
      <c r="D1253" s="43"/>
      <c r="E1253" s="44" t="str">
        <f aca="false">IF(C1253="","",IF(COUNTIF(הגדרות!$A$5:$A$8,C1253)&gt;0,"הכנסה","הוצאה"))</f>
        <v/>
      </c>
      <c r="F1253" s="44" t="str">
        <f aca="false">IF(A1253="","",MONTH(A1253))</f>
        <v/>
      </c>
      <c r="G1253" s="44" t="str">
        <f aca="false">IF(A1253="","",YEAR(A1253))</f>
        <v/>
      </c>
      <c r="H1253" s="42"/>
    </row>
    <row r="1254" customFormat="false" ht="15" hidden="false" customHeight="false" outlineLevel="0" collapsed="false">
      <c r="A1254" s="41"/>
      <c r="B1254" s="42"/>
      <c r="C1254" s="42"/>
      <c r="D1254" s="43"/>
      <c r="E1254" s="44" t="str">
        <f aca="false">IF(C1254="","",IF(COUNTIF(הגדרות!$A$5:$A$8,C1254)&gt;0,"הכנסה","הוצאה"))</f>
        <v/>
      </c>
      <c r="F1254" s="44" t="str">
        <f aca="false">IF(A1254="","",MONTH(A1254))</f>
        <v/>
      </c>
      <c r="G1254" s="44" t="str">
        <f aca="false">IF(A1254="","",YEAR(A1254))</f>
        <v/>
      </c>
      <c r="H1254" s="42"/>
    </row>
    <row r="1255" customFormat="false" ht="15" hidden="false" customHeight="false" outlineLevel="0" collapsed="false">
      <c r="A1255" s="41"/>
      <c r="B1255" s="42"/>
      <c r="C1255" s="42"/>
      <c r="D1255" s="43"/>
      <c r="E1255" s="44" t="str">
        <f aca="false">IF(C1255="","",IF(COUNTIF(הגדרות!$A$5:$A$8,C1255)&gt;0,"הכנסה","הוצאה"))</f>
        <v/>
      </c>
      <c r="F1255" s="44" t="str">
        <f aca="false">IF(A1255="","",MONTH(A1255))</f>
        <v/>
      </c>
      <c r="G1255" s="44" t="str">
        <f aca="false">IF(A1255="","",YEAR(A1255))</f>
        <v/>
      </c>
      <c r="H1255" s="42"/>
    </row>
    <row r="1256" customFormat="false" ht="15" hidden="false" customHeight="false" outlineLevel="0" collapsed="false">
      <c r="A1256" s="41"/>
      <c r="B1256" s="42"/>
      <c r="C1256" s="42"/>
      <c r="D1256" s="43"/>
      <c r="E1256" s="44" t="str">
        <f aca="false">IF(C1256="","",IF(COUNTIF(הגדרות!$A$5:$A$8,C1256)&gt;0,"הכנסה","הוצאה"))</f>
        <v/>
      </c>
      <c r="F1256" s="44" t="str">
        <f aca="false">IF(A1256="","",MONTH(A1256))</f>
        <v/>
      </c>
      <c r="G1256" s="44" t="str">
        <f aca="false">IF(A1256="","",YEAR(A1256))</f>
        <v/>
      </c>
      <c r="H1256" s="42"/>
    </row>
    <row r="1257" customFormat="false" ht="15" hidden="false" customHeight="false" outlineLevel="0" collapsed="false">
      <c r="A1257" s="41"/>
      <c r="B1257" s="42"/>
      <c r="C1257" s="42"/>
      <c r="D1257" s="43"/>
      <c r="E1257" s="44" t="str">
        <f aca="false">IF(C1257="","",IF(COUNTIF(הגדרות!$A$5:$A$8,C1257)&gt;0,"הכנסה","הוצאה"))</f>
        <v/>
      </c>
      <c r="F1257" s="44" t="str">
        <f aca="false">IF(A1257="","",MONTH(A1257))</f>
        <v/>
      </c>
      <c r="G1257" s="44" t="str">
        <f aca="false">IF(A1257="","",YEAR(A1257))</f>
        <v/>
      </c>
      <c r="H1257" s="42"/>
    </row>
    <row r="1258" customFormat="false" ht="15" hidden="false" customHeight="false" outlineLevel="0" collapsed="false">
      <c r="A1258" s="41"/>
      <c r="B1258" s="42"/>
      <c r="C1258" s="42"/>
      <c r="D1258" s="43"/>
      <c r="E1258" s="44" t="str">
        <f aca="false">IF(C1258="","",IF(COUNTIF(הגדרות!$A$5:$A$8,C1258)&gt;0,"הכנסה","הוצאה"))</f>
        <v/>
      </c>
      <c r="F1258" s="44" t="str">
        <f aca="false">IF(A1258="","",MONTH(A1258))</f>
        <v/>
      </c>
      <c r="G1258" s="44" t="str">
        <f aca="false">IF(A1258="","",YEAR(A1258))</f>
        <v/>
      </c>
      <c r="H1258" s="42"/>
    </row>
    <row r="1259" customFormat="false" ht="15" hidden="false" customHeight="false" outlineLevel="0" collapsed="false">
      <c r="A1259" s="41"/>
      <c r="B1259" s="42"/>
      <c r="C1259" s="42"/>
      <c r="D1259" s="43"/>
      <c r="E1259" s="44" t="str">
        <f aca="false">IF(C1259="","",IF(COUNTIF(הגדרות!$A$5:$A$8,C1259)&gt;0,"הכנסה","הוצאה"))</f>
        <v/>
      </c>
      <c r="F1259" s="44" t="str">
        <f aca="false">IF(A1259="","",MONTH(A1259))</f>
        <v/>
      </c>
      <c r="G1259" s="44" t="str">
        <f aca="false">IF(A1259="","",YEAR(A1259))</f>
        <v/>
      </c>
      <c r="H1259" s="42"/>
    </row>
    <row r="1260" customFormat="false" ht="15" hidden="false" customHeight="false" outlineLevel="0" collapsed="false">
      <c r="A1260" s="41"/>
      <c r="B1260" s="42"/>
      <c r="C1260" s="42"/>
      <c r="D1260" s="43"/>
      <c r="E1260" s="44" t="str">
        <f aca="false">IF(C1260="","",IF(COUNTIF(הגדרות!$A$5:$A$8,C1260)&gt;0,"הכנסה","הוצאה"))</f>
        <v/>
      </c>
      <c r="F1260" s="44" t="str">
        <f aca="false">IF(A1260="","",MONTH(A1260))</f>
        <v/>
      </c>
      <c r="G1260" s="44" t="str">
        <f aca="false">IF(A1260="","",YEAR(A1260))</f>
        <v/>
      </c>
      <c r="H1260" s="42"/>
    </row>
    <row r="1261" customFormat="false" ht="15" hidden="false" customHeight="false" outlineLevel="0" collapsed="false">
      <c r="A1261" s="41"/>
      <c r="B1261" s="42"/>
      <c r="C1261" s="42"/>
      <c r="D1261" s="43"/>
      <c r="E1261" s="44" t="str">
        <f aca="false">IF(C1261="","",IF(COUNTIF(הגדרות!$A$5:$A$8,C1261)&gt;0,"הכנסה","הוצאה"))</f>
        <v/>
      </c>
      <c r="F1261" s="44" t="str">
        <f aca="false">IF(A1261="","",MONTH(A1261))</f>
        <v/>
      </c>
      <c r="G1261" s="44" t="str">
        <f aca="false">IF(A1261="","",YEAR(A1261))</f>
        <v/>
      </c>
      <c r="H1261" s="42"/>
    </row>
    <row r="1262" customFormat="false" ht="15" hidden="false" customHeight="false" outlineLevel="0" collapsed="false">
      <c r="A1262" s="41"/>
      <c r="B1262" s="42"/>
      <c r="C1262" s="42"/>
      <c r="D1262" s="43"/>
      <c r="E1262" s="44" t="str">
        <f aca="false">IF(C1262="","",IF(COUNTIF(הגדרות!$A$5:$A$8,C1262)&gt;0,"הכנסה","הוצאה"))</f>
        <v/>
      </c>
      <c r="F1262" s="44" t="str">
        <f aca="false">IF(A1262="","",MONTH(A1262))</f>
        <v/>
      </c>
      <c r="G1262" s="44" t="str">
        <f aca="false">IF(A1262="","",YEAR(A1262))</f>
        <v/>
      </c>
      <c r="H1262" s="42"/>
    </row>
    <row r="1263" customFormat="false" ht="15" hidden="false" customHeight="false" outlineLevel="0" collapsed="false">
      <c r="A1263" s="41"/>
      <c r="B1263" s="42"/>
      <c r="C1263" s="42"/>
      <c r="D1263" s="43"/>
      <c r="E1263" s="44" t="str">
        <f aca="false">IF(C1263="","",IF(COUNTIF(הגדרות!$A$5:$A$8,C1263)&gt;0,"הכנסה","הוצאה"))</f>
        <v/>
      </c>
      <c r="F1263" s="44" t="str">
        <f aca="false">IF(A1263="","",MONTH(A1263))</f>
        <v/>
      </c>
      <c r="G1263" s="44" t="str">
        <f aca="false">IF(A1263="","",YEAR(A1263))</f>
        <v/>
      </c>
      <c r="H1263" s="42"/>
    </row>
    <row r="1264" customFormat="false" ht="15" hidden="false" customHeight="false" outlineLevel="0" collapsed="false">
      <c r="A1264" s="41"/>
      <c r="B1264" s="42"/>
      <c r="C1264" s="42"/>
      <c r="D1264" s="43"/>
      <c r="E1264" s="44" t="str">
        <f aca="false">IF(C1264="","",IF(COUNTIF(הגדרות!$A$5:$A$8,C1264)&gt;0,"הכנסה","הוצאה"))</f>
        <v/>
      </c>
      <c r="F1264" s="44" t="str">
        <f aca="false">IF(A1264="","",MONTH(A1264))</f>
        <v/>
      </c>
      <c r="G1264" s="44" t="str">
        <f aca="false">IF(A1264="","",YEAR(A1264))</f>
        <v/>
      </c>
      <c r="H1264" s="42"/>
    </row>
    <row r="1265" customFormat="false" ht="15" hidden="false" customHeight="false" outlineLevel="0" collapsed="false">
      <c r="A1265" s="41"/>
      <c r="B1265" s="42"/>
      <c r="C1265" s="42"/>
      <c r="D1265" s="43"/>
      <c r="E1265" s="44" t="str">
        <f aca="false">IF(C1265="","",IF(COUNTIF(הגדרות!$A$5:$A$8,C1265)&gt;0,"הכנסה","הוצאה"))</f>
        <v/>
      </c>
      <c r="F1265" s="44" t="str">
        <f aca="false">IF(A1265="","",MONTH(A1265))</f>
        <v/>
      </c>
      <c r="G1265" s="44" t="str">
        <f aca="false">IF(A1265="","",YEAR(A1265))</f>
        <v/>
      </c>
      <c r="H1265" s="42"/>
    </row>
    <row r="1266" customFormat="false" ht="15" hidden="false" customHeight="false" outlineLevel="0" collapsed="false">
      <c r="A1266" s="41"/>
      <c r="B1266" s="42"/>
      <c r="C1266" s="42"/>
      <c r="D1266" s="43"/>
      <c r="E1266" s="44" t="str">
        <f aca="false">IF(C1266="","",IF(COUNTIF(הגדרות!$A$5:$A$8,C1266)&gt;0,"הכנסה","הוצאה"))</f>
        <v/>
      </c>
      <c r="F1266" s="44" t="str">
        <f aca="false">IF(A1266="","",MONTH(A1266))</f>
        <v/>
      </c>
      <c r="G1266" s="44" t="str">
        <f aca="false">IF(A1266="","",YEAR(A1266))</f>
        <v/>
      </c>
      <c r="H1266" s="42"/>
    </row>
    <row r="1267" customFormat="false" ht="15" hidden="false" customHeight="false" outlineLevel="0" collapsed="false">
      <c r="A1267" s="41"/>
      <c r="B1267" s="42"/>
      <c r="C1267" s="42"/>
      <c r="D1267" s="43"/>
      <c r="E1267" s="44" t="str">
        <f aca="false">IF(C1267="","",IF(COUNTIF(הגדרות!$A$5:$A$8,C1267)&gt;0,"הכנסה","הוצאה"))</f>
        <v/>
      </c>
      <c r="F1267" s="44" t="str">
        <f aca="false">IF(A1267="","",MONTH(A1267))</f>
        <v/>
      </c>
      <c r="G1267" s="44" t="str">
        <f aca="false">IF(A1267="","",YEAR(A1267))</f>
        <v/>
      </c>
      <c r="H1267" s="42"/>
    </row>
    <row r="1268" customFormat="false" ht="15" hidden="false" customHeight="false" outlineLevel="0" collapsed="false">
      <c r="A1268" s="41"/>
      <c r="B1268" s="42"/>
      <c r="C1268" s="42"/>
      <c r="D1268" s="43"/>
      <c r="E1268" s="44" t="str">
        <f aca="false">IF(C1268="","",IF(COUNTIF(הגדרות!$A$5:$A$8,C1268)&gt;0,"הכנסה","הוצאה"))</f>
        <v/>
      </c>
      <c r="F1268" s="44" t="str">
        <f aca="false">IF(A1268="","",MONTH(A1268))</f>
        <v/>
      </c>
      <c r="G1268" s="44" t="str">
        <f aca="false">IF(A1268="","",YEAR(A1268))</f>
        <v/>
      </c>
      <c r="H1268" s="42"/>
    </row>
    <row r="1269" customFormat="false" ht="15" hidden="false" customHeight="false" outlineLevel="0" collapsed="false">
      <c r="A1269" s="41"/>
      <c r="B1269" s="42"/>
      <c r="C1269" s="42"/>
      <c r="D1269" s="43"/>
      <c r="E1269" s="44" t="str">
        <f aca="false">IF(C1269="","",IF(COUNTIF(הגדרות!$A$5:$A$8,C1269)&gt;0,"הכנסה","הוצאה"))</f>
        <v/>
      </c>
      <c r="F1269" s="44" t="str">
        <f aca="false">IF(A1269="","",MONTH(A1269))</f>
        <v/>
      </c>
      <c r="G1269" s="44" t="str">
        <f aca="false">IF(A1269="","",YEAR(A1269))</f>
        <v/>
      </c>
      <c r="H1269" s="42"/>
    </row>
    <row r="1270" customFormat="false" ht="15" hidden="false" customHeight="false" outlineLevel="0" collapsed="false">
      <c r="A1270" s="41"/>
      <c r="B1270" s="42"/>
      <c r="C1270" s="42"/>
      <c r="D1270" s="43"/>
      <c r="E1270" s="44" t="str">
        <f aca="false">IF(C1270="","",IF(COUNTIF(הגדרות!$A$5:$A$8,C1270)&gt;0,"הכנסה","הוצאה"))</f>
        <v/>
      </c>
      <c r="F1270" s="44" t="str">
        <f aca="false">IF(A1270="","",MONTH(A1270))</f>
        <v/>
      </c>
      <c r="G1270" s="44" t="str">
        <f aca="false">IF(A1270="","",YEAR(A1270))</f>
        <v/>
      </c>
      <c r="H1270" s="42"/>
    </row>
    <row r="1271" customFormat="false" ht="15" hidden="false" customHeight="false" outlineLevel="0" collapsed="false">
      <c r="A1271" s="41"/>
      <c r="B1271" s="42"/>
      <c r="C1271" s="42"/>
      <c r="D1271" s="43"/>
      <c r="E1271" s="44" t="str">
        <f aca="false">IF(C1271="","",IF(COUNTIF(הגדרות!$A$5:$A$8,C1271)&gt;0,"הכנסה","הוצאה"))</f>
        <v/>
      </c>
      <c r="F1271" s="44" t="str">
        <f aca="false">IF(A1271="","",MONTH(A1271))</f>
        <v/>
      </c>
      <c r="G1271" s="44" t="str">
        <f aca="false">IF(A1271="","",YEAR(A1271))</f>
        <v/>
      </c>
      <c r="H1271" s="42"/>
    </row>
    <row r="1272" customFormat="false" ht="15" hidden="false" customHeight="false" outlineLevel="0" collapsed="false">
      <c r="A1272" s="41"/>
      <c r="B1272" s="42"/>
      <c r="C1272" s="42"/>
      <c r="D1272" s="43"/>
      <c r="E1272" s="44" t="str">
        <f aca="false">IF(C1272="","",IF(COUNTIF(הגדרות!$A$5:$A$8,C1272)&gt;0,"הכנסה","הוצאה"))</f>
        <v/>
      </c>
      <c r="F1272" s="44" t="str">
        <f aca="false">IF(A1272="","",MONTH(A1272))</f>
        <v/>
      </c>
      <c r="G1272" s="44" t="str">
        <f aca="false">IF(A1272="","",YEAR(A1272))</f>
        <v/>
      </c>
      <c r="H1272" s="42"/>
    </row>
    <row r="1273" customFormat="false" ht="15" hidden="false" customHeight="false" outlineLevel="0" collapsed="false">
      <c r="A1273" s="41"/>
      <c r="B1273" s="42"/>
      <c r="C1273" s="42"/>
      <c r="D1273" s="43"/>
      <c r="E1273" s="44" t="str">
        <f aca="false">IF(C1273="","",IF(COUNTIF(הגדרות!$A$5:$A$8,C1273)&gt;0,"הכנסה","הוצאה"))</f>
        <v/>
      </c>
      <c r="F1273" s="44" t="str">
        <f aca="false">IF(A1273="","",MONTH(A1273))</f>
        <v/>
      </c>
      <c r="G1273" s="44" t="str">
        <f aca="false">IF(A1273="","",YEAR(A1273))</f>
        <v/>
      </c>
      <c r="H1273" s="42"/>
    </row>
    <row r="1274" customFormat="false" ht="15" hidden="false" customHeight="false" outlineLevel="0" collapsed="false">
      <c r="A1274" s="41"/>
      <c r="B1274" s="42"/>
      <c r="C1274" s="42"/>
      <c r="D1274" s="43"/>
      <c r="E1274" s="44" t="str">
        <f aca="false">IF(C1274="","",IF(COUNTIF(הגדרות!$A$5:$A$8,C1274)&gt;0,"הכנסה","הוצאה"))</f>
        <v/>
      </c>
      <c r="F1274" s="44" t="str">
        <f aca="false">IF(A1274="","",MONTH(A1274))</f>
        <v/>
      </c>
      <c r="G1274" s="44" t="str">
        <f aca="false">IF(A1274="","",YEAR(A1274))</f>
        <v/>
      </c>
      <c r="H1274" s="42"/>
    </row>
    <row r="1275" customFormat="false" ht="15" hidden="false" customHeight="false" outlineLevel="0" collapsed="false">
      <c r="A1275" s="41"/>
      <c r="B1275" s="42"/>
      <c r="C1275" s="42"/>
      <c r="D1275" s="43"/>
      <c r="E1275" s="44" t="str">
        <f aca="false">IF(C1275="","",IF(COUNTIF(הגדרות!$A$5:$A$8,C1275)&gt;0,"הכנסה","הוצאה"))</f>
        <v/>
      </c>
      <c r="F1275" s="44" t="str">
        <f aca="false">IF(A1275="","",MONTH(A1275))</f>
        <v/>
      </c>
      <c r="G1275" s="44" t="str">
        <f aca="false">IF(A1275="","",YEAR(A1275))</f>
        <v/>
      </c>
      <c r="H1275" s="42"/>
    </row>
    <row r="1276" customFormat="false" ht="15" hidden="false" customHeight="false" outlineLevel="0" collapsed="false">
      <c r="A1276" s="41"/>
      <c r="B1276" s="42"/>
      <c r="C1276" s="42"/>
      <c r="D1276" s="43"/>
      <c r="E1276" s="44" t="str">
        <f aca="false">IF(C1276="","",IF(COUNTIF(הגדרות!$A$5:$A$8,C1276)&gt;0,"הכנסה","הוצאה"))</f>
        <v/>
      </c>
      <c r="F1276" s="44" t="str">
        <f aca="false">IF(A1276="","",MONTH(A1276))</f>
        <v/>
      </c>
      <c r="G1276" s="44" t="str">
        <f aca="false">IF(A1276="","",YEAR(A1276))</f>
        <v/>
      </c>
      <c r="H1276" s="42"/>
    </row>
    <row r="1277" customFormat="false" ht="15" hidden="false" customHeight="false" outlineLevel="0" collapsed="false">
      <c r="A1277" s="41"/>
      <c r="B1277" s="42"/>
      <c r="C1277" s="42"/>
      <c r="D1277" s="43"/>
      <c r="E1277" s="44" t="str">
        <f aca="false">IF(C1277="","",IF(COUNTIF(הגדרות!$A$5:$A$8,C1277)&gt;0,"הכנסה","הוצאה"))</f>
        <v/>
      </c>
      <c r="F1277" s="44" t="str">
        <f aca="false">IF(A1277="","",MONTH(A1277))</f>
        <v/>
      </c>
      <c r="G1277" s="44" t="str">
        <f aca="false">IF(A1277="","",YEAR(A1277))</f>
        <v/>
      </c>
      <c r="H1277" s="42"/>
    </row>
    <row r="1278" customFormat="false" ht="15" hidden="false" customHeight="false" outlineLevel="0" collapsed="false">
      <c r="A1278" s="41"/>
      <c r="B1278" s="42"/>
      <c r="C1278" s="42"/>
      <c r="D1278" s="43"/>
      <c r="E1278" s="44" t="str">
        <f aca="false">IF(C1278="","",IF(COUNTIF(הגדרות!$A$5:$A$8,C1278)&gt;0,"הכנסה","הוצאה"))</f>
        <v/>
      </c>
      <c r="F1278" s="44" t="str">
        <f aca="false">IF(A1278="","",MONTH(A1278))</f>
        <v/>
      </c>
      <c r="G1278" s="44" t="str">
        <f aca="false">IF(A1278="","",YEAR(A1278))</f>
        <v/>
      </c>
      <c r="H1278" s="42"/>
    </row>
    <row r="1279" customFormat="false" ht="15" hidden="false" customHeight="false" outlineLevel="0" collapsed="false">
      <c r="A1279" s="41"/>
      <c r="B1279" s="42"/>
      <c r="C1279" s="42"/>
      <c r="D1279" s="43"/>
      <c r="E1279" s="44" t="str">
        <f aca="false">IF(C1279="","",IF(COUNTIF(הגדרות!$A$5:$A$8,C1279)&gt;0,"הכנסה","הוצאה"))</f>
        <v/>
      </c>
      <c r="F1279" s="44" t="str">
        <f aca="false">IF(A1279="","",MONTH(A1279))</f>
        <v/>
      </c>
      <c r="G1279" s="44" t="str">
        <f aca="false">IF(A1279="","",YEAR(A1279))</f>
        <v/>
      </c>
      <c r="H1279" s="42"/>
    </row>
    <row r="1280" customFormat="false" ht="15" hidden="false" customHeight="false" outlineLevel="0" collapsed="false">
      <c r="A1280" s="41"/>
      <c r="B1280" s="42"/>
      <c r="C1280" s="42"/>
      <c r="D1280" s="43"/>
      <c r="E1280" s="44" t="str">
        <f aca="false">IF(C1280="","",IF(COUNTIF(הגדרות!$A$5:$A$8,C1280)&gt;0,"הכנסה","הוצאה"))</f>
        <v/>
      </c>
      <c r="F1280" s="44" t="str">
        <f aca="false">IF(A1280="","",MONTH(A1280))</f>
        <v/>
      </c>
      <c r="G1280" s="44" t="str">
        <f aca="false">IF(A1280="","",YEAR(A1280))</f>
        <v/>
      </c>
      <c r="H1280" s="42"/>
    </row>
    <row r="1281" customFormat="false" ht="15" hidden="false" customHeight="false" outlineLevel="0" collapsed="false">
      <c r="A1281" s="41"/>
      <c r="B1281" s="42"/>
      <c r="C1281" s="42"/>
      <c r="D1281" s="43"/>
      <c r="E1281" s="44" t="str">
        <f aca="false">IF(C1281="","",IF(COUNTIF(הגדרות!$A$5:$A$8,C1281)&gt;0,"הכנסה","הוצאה"))</f>
        <v/>
      </c>
      <c r="F1281" s="44" t="str">
        <f aca="false">IF(A1281="","",MONTH(A1281))</f>
        <v/>
      </c>
      <c r="G1281" s="44" t="str">
        <f aca="false">IF(A1281="","",YEAR(A1281))</f>
        <v/>
      </c>
      <c r="H1281" s="42"/>
    </row>
    <row r="1282" customFormat="false" ht="15" hidden="false" customHeight="false" outlineLevel="0" collapsed="false">
      <c r="A1282" s="41"/>
      <c r="B1282" s="42"/>
      <c r="C1282" s="42"/>
      <c r="D1282" s="43"/>
      <c r="E1282" s="44" t="str">
        <f aca="false">IF(C1282="","",IF(COUNTIF(הגדרות!$A$5:$A$8,C1282)&gt;0,"הכנסה","הוצאה"))</f>
        <v/>
      </c>
      <c r="F1282" s="44" t="str">
        <f aca="false">IF(A1282="","",MONTH(A1282))</f>
        <v/>
      </c>
      <c r="G1282" s="44" t="str">
        <f aca="false">IF(A1282="","",YEAR(A1282))</f>
        <v/>
      </c>
      <c r="H1282" s="42"/>
    </row>
    <row r="1283" customFormat="false" ht="15" hidden="false" customHeight="false" outlineLevel="0" collapsed="false">
      <c r="A1283" s="41"/>
      <c r="B1283" s="42"/>
      <c r="C1283" s="42"/>
      <c r="D1283" s="43"/>
      <c r="E1283" s="44" t="str">
        <f aca="false">IF(C1283="","",IF(COUNTIF(הגדרות!$A$5:$A$8,C1283)&gt;0,"הכנסה","הוצאה"))</f>
        <v/>
      </c>
      <c r="F1283" s="44" t="str">
        <f aca="false">IF(A1283="","",MONTH(A1283))</f>
        <v/>
      </c>
      <c r="G1283" s="44" t="str">
        <f aca="false">IF(A1283="","",YEAR(A1283))</f>
        <v/>
      </c>
      <c r="H1283" s="42"/>
    </row>
    <row r="1284" customFormat="false" ht="15" hidden="false" customHeight="false" outlineLevel="0" collapsed="false">
      <c r="A1284" s="41"/>
      <c r="B1284" s="42"/>
      <c r="C1284" s="42"/>
      <c r="D1284" s="43"/>
      <c r="E1284" s="44" t="str">
        <f aca="false">IF(C1284="","",IF(COUNTIF(הגדרות!$A$5:$A$8,C1284)&gt;0,"הכנסה","הוצאה"))</f>
        <v/>
      </c>
      <c r="F1284" s="44" t="str">
        <f aca="false">IF(A1284="","",MONTH(A1284))</f>
        <v/>
      </c>
      <c r="G1284" s="44" t="str">
        <f aca="false">IF(A1284="","",YEAR(A1284))</f>
        <v/>
      </c>
      <c r="H1284" s="42"/>
    </row>
    <row r="1285" customFormat="false" ht="15" hidden="false" customHeight="false" outlineLevel="0" collapsed="false">
      <c r="A1285" s="41"/>
      <c r="B1285" s="42"/>
      <c r="C1285" s="42"/>
      <c r="D1285" s="43"/>
      <c r="E1285" s="44" t="str">
        <f aca="false">IF(C1285="","",IF(COUNTIF(הגדרות!$A$5:$A$8,C1285)&gt;0,"הכנסה","הוצאה"))</f>
        <v/>
      </c>
      <c r="F1285" s="44" t="str">
        <f aca="false">IF(A1285="","",MONTH(A1285))</f>
        <v/>
      </c>
      <c r="G1285" s="44" t="str">
        <f aca="false">IF(A1285="","",YEAR(A1285))</f>
        <v/>
      </c>
      <c r="H1285" s="42"/>
    </row>
    <row r="1286" customFormat="false" ht="15" hidden="false" customHeight="false" outlineLevel="0" collapsed="false">
      <c r="A1286" s="41"/>
      <c r="B1286" s="42"/>
      <c r="C1286" s="42"/>
      <c r="D1286" s="43"/>
      <c r="E1286" s="44" t="str">
        <f aca="false">IF(C1286="","",IF(COUNTIF(הגדרות!$A$5:$A$8,C1286)&gt;0,"הכנסה","הוצאה"))</f>
        <v/>
      </c>
      <c r="F1286" s="44" t="str">
        <f aca="false">IF(A1286="","",MONTH(A1286))</f>
        <v/>
      </c>
      <c r="G1286" s="44" t="str">
        <f aca="false">IF(A1286="","",YEAR(A1286))</f>
        <v/>
      </c>
      <c r="H1286" s="42"/>
    </row>
    <row r="1287" customFormat="false" ht="15" hidden="false" customHeight="false" outlineLevel="0" collapsed="false">
      <c r="A1287" s="41"/>
      <c r="B1287" s="42"/>
      <c r="C1287" s="42"/>
      <c r="D1287" s="43"/>
      <c r="E1287" s="44" t="str">
        <f aca="false">IF(C1287="","",IF(COUNTIF(הגדרות!$A$5:$A$8,C1287)&gt;0,"הכנסה","הוצאה"))</f>
        <v/>
      </c>
      <c r="F1287" s="44" t="str">
        <f aca="false">IF(A1287="","",MONTH(A1287))</f>
        <v/>
      </c>
      <c r="G1287" s="44" t="str">
        <f aca="false">IF(A1287="","",YEAR(A1287))</f>
        <v/>
      </c>
      <c r="H1287" s="42"/>
    </row>
    <row r="1288" customFormat="false" ht="15" hidden="false" customHeight="false" outlineLevel="0" collapsed="false">
      <c r="A1288" s="41"/>
      <c r="B1288" s="42"/>
      <c r="C1288" s="42"/>
      <c r="D1288" s="43"/>
      <c r="E1288" s="44" t="str">
        <f aca="false">IF(C1288="","",IF(COUNTIF(הגדרות!$A$5:$A$8,C1288)&gt;0,"הכנסה","הוצאה"))</f>
        <v/>
      </c>
      <c r="F1288" s="44" t="str">
        <f aca="false">IF(A1288="","",MONTH(A1288))</f>
        <v/>
      </c>
      <c r="G1288" s="44" t="str">
        <f aca="false">IF(A1288="","",YEAR(A1288))</f>
        <v/>
      </c>
      <c r="H1288" s="42"/>
    </row>
    <row r="1289" customFormat="false" ht="15" hidden="false" customHeight="false" outlineLevel="0" collapsed="false">
      <c r="A1289" s="41"/>
      <c r="B1289" s="42"/>
      <c r="C1289" s="42"/>
      <c r="D1289" s="43"/>
      <c r="E1289" s="44" t="str">
        <f aca="false">IF(C1289="","",IF(COUNTIF(הגדרות!$A$5:$A$8,C1289)&gt;0,"הכנסה","הוצאה"))</f>
        <v/>
      </c>
      <c r="F1289" s="44" t="str">
        <f aca="false">IF(A1289="","",MONTH(A1289))</f>
        <v/>
      </c>
      <c r="G1289" s="44" t="str">
        <f aca="false">IF(A1289="","",YEAR(A1289))</f>
        <v/>
      </c>
      <c r="H1289" s="42"/>
    </row>
    <row r="1290" customFormat="false" ht="15" hidden="false" customHeight="false" outlineLevel="0" collapsed="false">
      <c r="A1290" s="41"/>
      <c r="B1290" s="42"/>
      <c r="C1290" s="42"/>
      <c r="D1290" s="43"/>
      <c r="E1290" s="44" t="str">
        <f aca="false">IF(C1290="","",IF(COUNTIF(הגדרות!$A$5:$A$8,C1290)&gt;0,"הכנסה","הוצאה"))</f>
        <v/>
      </c>
      <c r="F1290" s="44" t="str">
        <f aca="false">IF(A1290="","",MONTH(A1290))</f>
        <v/>
      </c>
      <c r="G1290" s="44" t="str">
        <f aca="false">IF(A1290="","",YEAR(A1290))</f>
        <v/>
      </c>
      <c r="H1290" s="42"/>
    </row>
    <row r="1291" customFormat="false" ht="15" hidden="false" customHeight="false" outlineLevel="0" collapsed="false">
      <c r="A1291" s="41"/>
      <c r="B1291" s="42"/>
      <c r="C1291" s="42"/>
      <c r="D1291" s="43"/>
      <c r="E1291" s="44" t="str">
        <f aca="false">IF(C1291="","",IF(COUNTIF(הגדרות!$A$5:$A$8,C1291)&gt;0,"הכנסה","הוצאה"))</f>
        <v/>
      </c>
      <c r="F1291" s="44" t="str">
        <f aca="false">IF(A1291="","",MONTH(A1291))</f>
        <v/>
      </c>
      <c r="G1291" s="44" t="str">
        <f aca="false">IF(A1291="","",YEAR(A1291))</f>
        <v/>
      </c>
      <c r="H1291" s="42"/>
    </row>
    <row r="1292" customFormat="false" ht="15" hidden="false" customHeight="false" outlineLevel="0" collapsed="false">
      <c r="A1292" s="41"/>
      <c r="B1292" s="42"/>
      <c r="C1292" s="42"/>
      <c r="D1292" s="43"/>
      <c r="E1292" s="44" t="str">
        <f aca="false">IF(C1292="","",IF(COUNTIF(הגדרות!$A$5:$A$8,C1292)&gt;0,"הכנסה","הוצאה"))</f>
        <v/>
      </c>
      <c r="F1292" s="44" t="str">
        <f aca="false">IF(A1292="","",MONTH(A1292))</f>
        <v/>
      </c>
      <c r="G1292" s="44" t="str">
        <f aca="false">IF(A1292="","",YEAR(A1292))</f>
        <v/>
      </c>
      <c r="H1292" s="42"/>
    </row>
    <row r="1293" customFormat="false" ht="15" hidden="false" customHeight="false" outlineLevel="0" collapsed="false">
      <c r="A1293" s="41"/>
      <c r="B1293" s="42"/>
      <c r="C1293" s="42"/>
      <c r="D1293" s="43"/>
      <c r="E1293" s="44" t="str">
        <f aca="false">IF(C1293="","",IF(COUNTIF(הגדרות!$A$5:$A$8,C1293)&gt;0,"הכנסה","הוצאה"))</f>
        <v/>
      </c>
      <c r="F1293" s="44" t="str">
        <f aca="false">IF(A1293="","",MONTH(A1293))</f>
        <v/>
      </c>
      <c r="G1293" s="44" t="str">
        <f aca="false">IF(A1293="","",YEAR(A1293))</f>
        <v/>
      </c>
      <c r="H1293" s="42"/>
    </row>
    <row r="1294" customFormat="false" ht="15" hidden="false" customHeight="false" outlineLevel="0" collapsed="false">
      <c r="A1294" s="41"/>
      <c r="B1294" s="42"/>
      <c r="C1294" s="42"/>
      <c r="D1294" s="43"/>
      <c r="E1294" s="44" t="str">
        <f aca="false">IF(C1294="","",IF(COUNTIF(הגדרות!$A$5:$A$8,C1294)&gt;0,"הכנסה","הוצאה"))</f>
        <v/>
      </c>
      <c r="F1294" s="44" t="str">
        <f aca="false">IF(A1294="","",MONTH(A1294))</f>
        <v/>
      </c>
      <c r="G1294" s="44" t="str">
        <f aca="false">IF(A1294="","",YEAR(A1294))</f>
        <v/>
      </c>
      <c r="H1294" s="42"/>
    </row>
    <row r="1295" customFormat="false" ht="15" hidden="false" customHeight="false" outlineLevel="0" collapsed="false">
      <c r="A1295" s="41"/>
      <c r="B1295" s="42"/>
      <c r="C1295" s="42"/>
      <c r="D1295" s="43"/>
      <c r="E1295" s="44" t="str">
        <f aca="false">IF(C1295="","",IF(COUNTIF(הגדרות!$A$5:$A$8,C1295)&gt;0,"הכנסה","הוצאה"))</f>
        <v/>
      </c>
      <c r="F1295" s="44" t="str">
        <f aca="false">IF(A1295="","",MONTH(A1295))</f>
        <v/>
      </c>
      <c r="G1295" s="44" t="str">
        <f aca="false">IF(A1295="","",YEAR(A1295))</f>
        <v/>
      </c>
      <c r="H1295" s="42"/>
    </row>
    <row r="1296" customFormat="false" ht="15" hidden="false" customHeight="false" outlineLevel="0" collapsed="false">
      <c r="A1296" s="41"/>
      <c r="B1296" s="42"/>
      <c r="C1296" s="42"/>
      <c r="D1296" s="43"/>
      <c r="E1296" s="44" t="str">
        <f aca="false">IF(C1296="","",IF(COUNTIF(הגדרות!$A$5:$A$8,C1296)&gt;0,"הכנסה","הוצאה"))</f>
        <v/>
      </c>
      <c r="F1296" s="44" t="str">
        <f aca="false">IF(A1296="","",MONTH(A1296))</f>
        <v/>
      </c>
      <c r="G1296" s="44" t="str">
        <f aca="false">IF(A1296="","",YEAR(A1296))</f>
        <v/>
      </c>
      <c r="H1296" s="42"/>
    </row>
    <row r="1297" customFormat="false" ht="15" hidden="false" customHeight="false" outlineLevel="0" collapsed="false">
      <c r="A1297" s="41"/>
      <c r="B1297" s="42"/>
      <c r="C1297" s="42"/>
      <c r="D1297" s="43"/>
      <c r="E1297" s="44" t="str">
        <f aca="false">IF(C1297="","",IF(COUNTIF(הגדרות!$A$5:$A$8,C1297)&gt;0,"הכנסה","הוצאה"))</f>
        <v/>
      </c>
      <c r="F1297" s="44" t="str">
        <f aca="false">IF(A1297="","",MONTH(A1297))</f>
        <v/>
      </c>
      <c r="G1297" s="44" t="str">
        <f aca="false">IF(A1297="","",YEAR(A1297))</f>
        <v/>
      </c>
      <c r="H1297" s="42"/>
    </row>
    <row r="1298" customFormat="false" ht="15" hidden="false" customHeight="false" outlineLevel="0" collapsed="false">
      <c r="A1298" s="41"/>
      <c r="B1298" s="42"/>
      <c r="C1298" s="42"/>
      <c r="D1298" s="43"/>
      <c r="E1298" s="44" t="str">
        <f aca="false">IF(C1298="","",IF(COUNTIF(הגדרות!$A$5:$A$8,C1298)&gt;0,"הכנסה","הוצאה"))</f>
        <v/>
      </c>
      <c r="F1298" s="44" t="str">
        <f aca="false">IF(A1298="","",MONTH(A1298))</f>
        <v/>
      </c>
      <c r="G1298" s="44" t="str">
        <f aca="false">IF(A1298="","",YEAR(A1298))</f>
        <v/>
      </c>
      <c r="H1298" s="42"/>
    </row>
    <row r="1299" customFormat="false" ht="15" hidden="false" customHeight="false" outlineLevel="0" collapsed="false">
      <c r="A1299" s="41"/>
      <c r="B1299" s="42"/>
      <c r="C1299" s="42"/>
      <c r="D1299" s="43"/>
      <c r="E1299" s="44" t="str">
        <f aca="false">IF(C1299="","",IF(COUNTIF(הגדרות!$A$5:$A$8,C1299)&gt;0,"הכנסה","הוצאה"))</f>
        <v/>
      </c>
      <c r="F1299" s="44" t="str">
        <f aca="false">IF(A1299="","",MONTH(A1299))</f>
        <v/>
      </c>
      <c r="G1299" s="44" t="str">
        <f aca="false">IF(A1299="","",YEAR(A1299))</f>
        <v/>
      </c>
      <c r="H1299" s="42"/>
    </row>
    <row r="1300" customFormat="false" ht="15" hidden="false" customHeight="false" outlineLevel="0" collapsed="false">
      <c r="A1300" s="41"/>
      <c r="B1300" s="42"/>
      <c r="C1300" s="42"/>
      <c r="D1300" s="43"/>
      <c r="E1300" s="44" t="str">
        <f aca="false">IF(C1300="","",IF(COUNTIF(הגדרות!$A$5:$A$8,C1300)&gt;0,"הכנסה","הוצאה"))</f>
        <v/>
      </c>
      <c r="F1300" s="44" t="str">
        <f aca="false">IF(A1300="","",MONTH(A1300))</f>
        <v/>
      </c>
      <c r="G1300" s="44" t="str">
        <f aca="false">IF(A1300="","",YEAR(A1300))</f>
        <v/>
      </c>
      <c r="H1300" s="42"/>
    </row>
    <row r="1301" customFormat="false" ht="15" hidden="false" customHeight="false" outlineLevel="0" collapsed="false">
      <c r="A1301" s="41"/>
      <c r="B1301" s="42"/>
      <c r="C1301" s="42"/>
      <c r="D1301" s="43"/>
      <c r="E1301" s="44" t="str">
        <f aca="false">IF(C1301="","",IF(COUNTIF(הגדרות!$A$5:$A$8,C1301)&gt;0,"הכנסה","הוצאה"))</f>
        <v/>
      </c>
      <c r="F1301" s="44" t="str">
        <f aca="false">IF(A1301="","",MONTH(A1301))</f>
        <v/>
      </c>
      <c r="G1301" s="44" t="str">
        <f aca="false">IF(A1301="","",YEAR(A1301))</f>
        <v/>
      </c>
      <c r="H1301" s="42"/>
    </row>
    <row r="1302" customFormat="false" ht="15" hidden="false" customHeight="false" outlineLevel="0" collapsed="false">
      <c r="A1302" s="41"/>
      <c r="B1302" s="42"/>
      <c r="C1302" s="42"/>
      <c r="D1302" s="43"/>
      <c r="E1302" s="44" t="str">
        <f aca="false">IF(C1302="","",IF(COUNTIF(הגדרות!$A$5:$A$8,C1302)&gt;0,"הכנסה","הוצאה"))</f>
        <v/>
      </c>
      <c r="F1302" s="44" t="str">
        <f aca="false">IF(A1302="","",MONTH(A1302))</f>
        <v/>
      </c>
      <c r="G1302" s="44" t="str">
        <f aca="false">IF(A1302="","",YEAR(A1302))</f>
        <v/>
      </c>
      <c r="H1302" s="42"/>
    </row>
    <row r="1303" customFormat="false" ht="15" hidden="false" customHeight="false" outlineLevel="0" collapsed="false">
      <c r="A1303" s="41"/>
      <c r="B1303" s="42"/>
      <c r="C1303" s="42"/>
      <c r="D1303" s="43"/>
      <c r="E1303" s="44" t="str">
        <f aca="false">IF(C1303="","",IF(COUNTIF(הגדרות!$A$5:$A$8,C1303)&gt;0,"הכנסה","הוצאה"))</f>
        <v/>
      </c>
      <c r="F1303" s="44" t="str">
        <f aca="false">IF(A1303="","",MONTH(A1303))</f>
        <v/>
      </c>
      <c r="G1303" s="44" t="str">
        <f aca="false">IF(A1303="","",YEAR(A1303))</f>
        <v/>
      </c>
      <c r="H1303" s="42"/>
    </row>
    <row r="1304" customFormat="false" ht="15" hidden="false" customHeight="false" outlineLevel="0" collapsed="false">
      <c r="A1304" s="41"/>
      <c r="B1304" s="42"/>
      <c r="C1304" s="42"/>
      <c r="D1304" s="43"/>
      <c r="E1304" s="44" t="str">
        <f aca="false">IF(C1304="","",IF(COUNTIF(הגדרות!$A$5:$A$8,C1304)&gt;0,"הכנסה","הוצאה"))</f>
        <v/>
      </c>
      <c r="F1304" s="44" t="str">
        <f aca="false">IF(A1304="","",MONTH(A1304))</f>
        <v/>
      </c>
      <c r="G1304" s="44" t="str">
        <f aca="false">IF(A1304="","",YEAR(A1304))</f>
        <v/>
      </c>
      <c r="H1304" s="42"/>
    </row>
    <row r="1305" customFormat="false" ht="15" hidden="false" customHeight="false" outlineLevel="0" collapsed="false">
      <c r="A1305" s="41"/>
      <c r="B1305" s="42"/>
      <c r="C1305" s="42"/>
      <c r="D1305" s="43"/>
      <c r="E1305" s="44" t="str">
        <f aca="false">IF(C1305="","",IF(COUNTIF(הגדרות!$A$5:$A$8,C1305)&gt;0,"הכנסה","הוצאה"))</f>
        <v/>
      </c>
      <c r="F1305" s="44" t="str">
        <f aca="false">IF(A1305="","",MONTH(A1305))</f>
        <v/>
      </c>
      <c r="G1305" s="44" t="str">
        <f aca="false">IF(A1305="","",YEAR(A1305))</f>
        <v/>
      </c>
      <c r="H1305" s="42"/>
    </row>
    <row r="1306" customFormat="false" ht="15" hidden="false" customHeight="false" outlineLevel="0" collapsed="false">
      <c r="A1306" s="41"/>
      <c r="B1306" s="42"/>
      <c r="C1306" s="42"/>
      <c r="D1306" s="43"/>
      <c r="E1306" s="44" t="str">
        <f aca="false">IF(C1306="","",IF(COUNTIF(הגדרות!$A$5:$A$8,C1306)&gt;0,"הכנסה","הוצאה"))</f>
        <v/>
      </c>
      <c r="F1306" s="44" t="str">
        <f aca="false">IF(A1306="","",MONTH(A1306))</f>
        <v/>
      </c>
      <c r="G1306" s="44" t="str">
        <f aca="false">IF(A1306="","",YEAR(A1306))</f>
        <v/>
      </c>
      <c r="H1306" s="42"/>
    </row>
    <row r="1307" customFormat="false" ht="15" hidden="false" customHeight="false" outlineLevel="0" collapsed="false">
      <c r="A1307" s="41"/>
      <c r="B1307" s="42"/>
      <c r="C1307" s="42"/>
      <c r="D1307" s="43"/>
      <c r="E1307" s="44" t="str">
        <f aca="false">IF(C1307="","",IF(COUNTIF(הגדרות!$A$5:$A$8,C1307)&gt;0,"הכנסה","הוצאה"))</f>
        <v/>
      </c>
      <c r="F1307" s="44" t="str">
        <f aca="false">IF(A1307="","",MONTH(A1307))</f>
        <v/>
      </c>
      <c r="G1307" s="44" t="str">
        <f aca="false">IF(A1307="","",YEAR(A1307))</f>
        <v/>
      </c>
      <c r="H1307" s="42"/>
    </row>
    <row r="1308" customFormat="false" ht="15" hidden="false" customHeight="false" outlineLevel="0" collapsed="false">
      <c r="A1308" s="41"/>
      <c r="B1308" s="42"/>
      <c r="C1308" s="42"/>
      <c r="D1308" s="43"/>
      <c r="E1308" s="44" t="str">
        <f aca="false">IF(C1308="","",IF(COUNTIF(הגדרות!$A$5:$A$8,C1308)&gt;0,"הכנסה","הוצאה"))</f>
        <v/>
      </c>
      <c r="F1308" s="44" t="str">
        <f aca="false">IF(A1308="","",MONTH(A1308))</f>
        <v/>
      </c>
      <c r="G1308" s="44" t="str">
        <f aca="false">IF(A1308="","",YEAR(A1308))</f>
        <v/>
      </c>
      <c r="H1308" s="42"/>
    </row>
    <row r="1309" customFormat="false" ht="15" hidden="false" customHeight="false" outlineLevel="0" collapsed="false">
      <c r="A1309" s="41"/>
      <c r="B1309" s="42"/>
      <c r="C1309" s="42"/>
      <c r="D1309" s="43"/>
      <c r="E1309" s="44" t="str">
        <f aca="false">IF(C1309="","",IF(COUNTIF(הגדרות!$A$5:$A$8,C1309)&gt;0,"הכנסה","הוצאה"))</f>
        <v/>
      </c>
      <c r="F1309" s="44" t="str">
        <f aca="false">IF(A1309="","",MONTH(A1309))</f>
        <v/>
      </c>
      <c r="G1309" s="44" t="str">
        <f aca="false">IF(A1309="","",YEAR(A1309))</f>
        <v/>
      </c>
      <c r="H1309" s="42"/>
    </row>
    <row r="1310" customFormat="false" ht="15" hidden="false" customHeight="false" outlineLevel="0" collapsed="false">
      <c r="A1310" s="41"/>
      <c r="B1310" s="42"/>
      <c r="C1310" s="42"/>
      <c r="D1310" s="43"/>
      <c r="E1310" s="44" t="str">
        <f aca="false">IF(C1310="","",IF(COUNTIF(הגדרות!$A$5:$A$8,C1310)&gt;0,"הכנסה","הוצאה"))</f>
        <v/>
      </c>
      <c r="F1310" s="44" t="str">
        <f aca="false">IF(A1310="","",MONTH(A1310))</f>
        <v/>
      </c>
      <c r="G1310" s="44" t="str">
        <f aca="false">IF(A1310="","",YEAR(A1310))</f>
        <v/>
      </c>
      <c r="H1310" s="42"/>
    </row>
    <row r="1311" customFormat="false" ht="15" hidden="false" customHeight="false" outlineLevel="0" collapsed="false">
      <c r="A1311" s="41"/>
      <c r="B1311" s="42"/>
      <c r="C1311" s="42"/>
      <c r="D1311" s="43"/>
      <c r="E1311" s="44" t="str">
        <f aca="false">IF(C1311="","",IF(COUNTIF(הגדרות!$A$5:$A$8,C1311)&gt;0,"הכנסה","הוצאה"))</f>
        <v/>
      </c>
      <c r="F1311" s="44" t="str">
        <f aca="false">IF(A1311="","",MONTH(A1311))</f>
        <v/>
      </c>
      <c r="G1311" s="44" t="str">
        <f aca="false">IF(A1311="","",YEAR(A1311))</f>
        <v/>
      </c>
      <c r="H1311" s="42"/>
    </row>
    <row r="1312" customFormat="false" ht="15" hidden="false" customHeight="false" outlineLevel="0" collapsed="false">
      <c r="A1312" s="41"/>
      <c r="B1312" s="42"/>
      <c r="C1312" s="42"/>
      <c r="D1312" s="43"/>
      <c r="E1312" s="44" t="str">
        <f aca="false">IF(C1312="","",IF(COUNTIF(הגדרות!$A$5:$A$8,C1312)&gt;0,"הכנסה","הוצאה"))</f>
        <v/>
      </c>
      <c r="F1312" s="44" t="str">
        <f aca="false">IF(A1312="","",MONTH(A1312))</f>
        <v/>
      </c>
      <c r="G1312" s="44" t="str">
        <f aca="false">IF(A1312="","",YEAR(A1312))</f>
        <v/>
      </c>
      <c r="H1312" s="42"/>
    </row>
    <row r="1313" customFormat="false" ht="15" hidden="false" customHeight="false" outlineLevel="0" collapsed="false">
      <c r="A1313" s="41"/>
      <c r="B1313" s="42"/>
      <c r="C1313" s="42"/>
      <c r="D1313" s="43"/>
      <c r="E1313" s="44" t="str">
        <f aca="false">IF(C1313="","",IF(COUNTIF(הגדרות!$A$5:$A$8,C1313)&gt;0,"הכנסה","הוצאה"))</f>
        <v/>
      </c>
      <c r="F1313" s="44" t="str">
        <f aca="false">IF(A1313="","",MONTH(A1313))</f>
        <v/>
      </c>
      <c r="G1313" s="44" t="str">
        <f aca="false">IF(A1313="","",YEAR(A1313))</f>
        <v/>
      </c>
      <c r="H1313" s="42"/>
    </row>
    <row r="1314" customFormat="false" ht="15" hidden="false" customHeight="false" outlineLevel="0" collapsed="false">
      <c r="A1314" s="41"/>
      <c r="B1314" s="42"/>
      <c r="C1314" s="42"/>
      <c r="D1314" s="43"/>
      <c r="E1314" s="44" t="str">
        <f aca="false">IF(C1314="","",IF(COUNTIF(הגדרות!$A$5:$A$8,C1314)&gt;0,"הכנסה","הוצאה"))</f>
        <v/>
      </c>
      <c r="F1314" s="44" t="str">
        <f aca="false">IF(A1314="","",MONTH(A1314))</f>
        <v/>
      </c>
      <c r="G1314" s="44" t="str">
        <f aca="false">IF(A1314="","",YEAR(A1314))</f>
        <v/>
      </c>
      <c r="H1314" s="42"/>
    </row>
    <row r="1315" customFormat="false" ht="15" hidden="false" customHeight="false" outlineLevel="0" collapsed="false">
      <c r="A1315" s="41"/>
      <c r="B1315" s="42"/>
      <c r="C1315" s="42"/>
      <c r="D1315" s="43"/>
      <c r="E1315" s="44" t="str">
        <f aca="false">IF(C1315="","",IF(COUNTIF(הגדרות!$A$5:$A$8,C1315)&gt;0,"הכנסה","הוצאה"))</f>
        <v/>
      </c>
      <c r="F1315" s="44" t="str">
        <f aca="false">IF(A1315="","",MONTH(A1315))</f>
        <v/>
      </c>
      <c r="G1315" s="44" t="str">
        <f aca="false">IF(A1315="","",YEAR(A1315))</f>
        <v/>
      </c>
      <c r="H1315" s="42"/>
    </row>
    <row r="1316" customFormat="false" ht="15" hidden="false" customHeight="false" outlineLevel="0" collapsed="false">
      <c r="A1316" s="41"/>
      <c r="B1316" s="42"/>
      <c r="C1316" s="42"/>
      <c r="D1316" s="43"/>
      <c r="E1316" s="44" t="str">
        <f aca="false">IF(C1316="","",IF(COUNTIF(הגדרות!$A$5:$A$8,C1316)&gt;0,"הכנסה","הוצאה"))</f>
        <v/>
      </c>
      <c r="F1316" s="44" t="str">
        <f aca="false">IF(A1316="","",MONTH(A1316))</f>
        <v/>
      </c>
      <c r="G1316" s="44" t="str">
        <f aca="false">IF(A1316="","",YEAR(A1316))</f>
        <v/>
      </c>
      <c r="H1316" s="42"/>
    </row>
    <row r="1317" customFormat="false" ht="15" hidden="false" customHeight="false" outlineLevel="0" collapsed="false">
      <c r="A1317" s="41"/>
      <c r="B1317" s="42"/>
      <c r="C1317" s="42"/>
      <c r="D1317" s="43"/>
      <c r="E1317" s="44" t="str">
        <f aca="false">IF(C1317="","",IF(COUNTIF(הגדרות!$A$5:$A$8,C1317)&gt;0,"הכנסה","הוצאה"))</f>
        <v/>
      </c>
      <c r="F1317" s="44" t="str">
        <f aca="false">IF(A1317="","",MONTH(A1317))</f>
        <v/>
      </c>
      <c r="G1317" s="44" t="str">
        <f aca="false">IF(A1317="","",YEAR(A1317))</f>
        <v/>
      </c>
      <c r="H1317" s="42"/>
    </row>
    <row r="1318" customFormat="false" ht="15" hidden="false" customHeight="false" outlineLevel="0" collapsed="false">
      <c r="A1318" s="41"/>
      <c r="B1318" s="42"/>
      <c r="C1318" s="42"/>
      <c r="D1318" s="43"/>
      <c r="E1318" s="44" t="str">
        <f aca="false">IF(C1318="","",IF(COUNTIF(הגדרות!$A$5:$A$8,C1318)&gt;0,"הכנסה","הוצאה"))</f>
        <v/>
      </c>
      <c r="F1318" s="44" t="str">
        <f aca="false">IF(A1318="","",MONTH(A1318))</f>
        <v/>
      </c>
      <c r="G1318" s="44" t="str">
        <f aca="false">IF(A1318="","",YEAR(A1318))</f>
        <v/>
      </c>
      <c r="H1318" s="42"/>
    </row>
    <row r="1319" customFormat="false" ht="15" hidden="false" customHeight="false" outlineLevel="0" collapsed="false">
      <c r="A1319" s="41"/>
      <c r="B1319" s="42"/>
      <c r="C1319" s="42"/>
      <c r="D1319" s="43"/>
      <c r="E1319" s="44" t="str">
        <f aca="false">IF(C1319="","",IF(COUNTIF(הגדרות!$A$5:$A$8,C1319)&gt;0,"הכנסה","הוצאה"))</f>
        <v/>
      </c>
      <c r="F1319" s="44" t="str">
        <f aca="false">IF(A1319="","",MONTH(A1319))</f>
        <v/>
      </c>
      <c r="G1319" s="44" t="str">
        <f aca="false">IF(A1319="","",YEAR(A1319))</f>
        <v/>
      </c>
      <c r="H1319" s="42"/>
    </row>
    <row r="1320" customFormat="false" ht="15" hidden="false" customHeight="false" outlineLevel="0" collapsed="false">
      <c r="A1320" s="41"/>
      <c r="B1320" s="42"/>
      <c r="C1320" s="42"/>
      <c r="D1320" s="43"/>
      <c r="E1320" s="44" t="str">
        <f aca="false">IF(C1320="","",IF(COUNTIF(הגדרות!$A$5:$A$8,C1320)&gt;0,"הכנסה","הוצאה"))</f>
        <v/>
      </c>
      <c r="F1320" s="44" t="str">
        <f aca="false">IF(A1320="","",MONTH(A1320))</f>
        <v/>
      </c>
      <c r="G1320" s="44" t="str">
        <f aca="false">IF(A1320="","",YEAR(A1320))</f>
        <v/>
      </c>
      <c r="H1320" s="42"/>
    </row>
    <row r="1321" customFormat="false" ht="15" hidden="false" customHeight="false" outlineLevel="0" collapsed="false">
      <c r="A1321" s="41"/>
      <c r="B1321" s="42"/>
      <c r="C1321" s="42"/>
      <c r="D1321" s="43"/>
      <c r="E1321" s="44" t="str">
        <f aca="false">IF(C1321="","",IF(COUNTIF(הגדרות!$A$5:$A$8,C1321)&gt;0,"הכנסה","הוצאה"))</f>
        <v/>
      </c>
      <c r="F1321" s="44" t="str">
        <f aca="false">IF(A1321="","",MONTH(A1321))</f>
        <v/>
      </c>
      <c r="G1321" s="44" t="str">
        <f aca="false">IF(A1321="","",YEAR(A1321))</f>
        <v/>
      </c>
      <c r="H1321" s="42"/>
    </row>
    <row r="1322" customFormat="false" ht="15" hidden="false" customHeight="false" outlineLevel="0" collapsed="false">
      <c r="A1322" s="41"/>
      <c r="B1322" s="42"/>
      <c r="C1322" s="42"/>
      <c r="D1322" s="43"/>
      <c r="E1322" s="44" t="str">
        <f aca="false">IF(C1322="","",IF(COUNTIF(הגדרות!$A$5:$A$8,C1322)&gt;0,"הכנסה","הוצאה"))</f>
        <v/>
      </c>
      <c r="F1322" s="44" t="str">
        <f aca="false">IF(A1322="","",MONTH(A1322))</f>
        <v/>
      </c>
      <c r="G1322" s="44" t="str">
        <f aca="false">IF(A1322="","",YEAR(A1322))</f>
        <v/>
      </c>
      <c r="H1322" s="42"/>
    </row>
    <row r="1323" customFormat="false" ht="15" hidden="false" customHeight="false" outlineLevel="0" collapsed="false">
      <c r="A1323" s="41"/>
      <c r="B1323" s="42"/>
      <c r="C1323" s="42"/>
      <c r="D1323" s="43"/>
      <c r="E1323" s="44" t="str">
        <f aca="false">IF(C1323="","",IF(COUNTIF(הגדרות!$A$5:$A$8,C1323)&gt;0,"הכנסה","הוצאה"))</f>
        <v/>
      </c>
      <c r="F1323" s="44" t="str">
        <f aca="false">IF(A1323="","",MONTH(A1323))</f>
        <v/>
      </c>
      <c r="G1323" s="44" t="str">
        <f aca="false">IF(A1323="","",YEAR(A1323))</f>
        <v/>
      </c>
      <c r="H1323" s="42"/>
    </row>
    <row r="1324" customFormat="false" ht="15" hidden="false" customHeight="false" outlineLevel="0" collapsed="false">
      <c r="A1324" s="41"/>
      <c r="B1324" s="42"/>
      <c r="C1324" s="42"/>
      <c r="D1324" s="43"/>
      <c r="E1324" s="44" t="str">
        <f aca="false">IF(C1324="","",IF(COUNTIF(הגדרות!$A$5:$A$8,C1324)&gt;0,"הכנסה","הוצאה"))</f>
        <v/>
      </c>
      <c r="F1324" s="44" t="str">
        <f aca="false">IF(A1324="","",MONTH(A1324))</f>
        <v/>
      </c>
      <c r="G1324" s="44" t="str">
        <f aca="false">IF(A1324="","",YEAR(A1324))</f>
        <v/>
      </c>
      <c r="H1324" s="42"/>
    </row>
    <row r="1325" customFormat="false" ht="15" hidden="false" customHeight="false" outlineLevel="0" collapsed="false">
      <c r="A1325" s="41"/>
      <c r="B1325" s="42"/>
      <c r="C1325" s="42"/>
      <c r="D1325" s="43"/>
      <c r="E1325" s="44" t="str">
        <f aca="false">IF(C1325="","",IF(COUNTIF(הגדרות!$A$5:$A$8,C1325)&gt;0,"הכנסה","הוצאה"))</f>
        <v/>
      </c>
      <c r="F1325" s="44" t="str">
        <f aca="false">IF(A1325="","",MONTH(A1325))</f>
        <v/>
      </c>
      <c r="G1325" s="44" t="str">
        <f aca="false">IF(A1325="","",YEAR(A1325))</f>
        <v/>
      </c>
      <c r="H1325" s="42"/>
    </row>
    <row r="1326" customFormat="false" ht="15" hidden="false" customHeight="false" outlineLevel="0" collapsed="false">
      <c r="A1326" s="41"/>
      <c r="B1326" s="42"/>
      <c r="C1326" s="42"/>
      <c r="D1326" s="43"/>
      <c r="E1326" s="44" t="str">
        <f aca="false">IF(C1326="","",IF(COUNTIF(הגדרות!$A$5:$A$8,C1326)&gt;0,"הכנסה","הוצאה"))</f>
        <v/>
      </c>
      <c r="F1326" s="44" t="str">
        <f aca="false">IF(A1326="","",MONTH(A1326))</f>
        <v/>
      </c>
      <c r="G1326" s="44" t="str">
        <f aca="false">IF(A1326="","",YEAR(A1326))</f>
        <v/>
      </c>
      <c r="H1326" s="42"/>
    </row>
    <row r="1327" customFormat="false" ht="15" hidden="false" customHeight="false" outlineLevel="0" collapsed="false">
      <c r="A1327" s="41"/>
      <c r="B1327" s="42"/>
      <c r="C1327" s="42"/>
      <c r="D1327" s="43"/>
      <c r="E1327" s="44" t="str">
        <f aca="false">IF(C1327="","",IF(COUNTIF(הגדרות!$A$5:$A$8,C1327)&gt;0,"הכנסה","הוצאה"))</f>
        <v/>
      </c>
      <c r="F1327" s="44" t="str">
        <f aca="false">IF(A1327="","",MONTH(A1327))</f>
        <v/>
      </c>
      <c r="G1327" s="44" t="str">
        <f aca="false">IF(A1327="","",YEAR(A1327))</f>
        <v/>
      </c>
      <c r="H1327" s="42"/>
    </row>
    <row r="1328" customFormat="false" ht="15" hidden="false" customHeight="false" outlineLevel="0" collapsed="false">
      <c r="A1328" s="41"/>
      <c r="B1328" s="42"/>
      <c r="C1328" s="42"/>
      <c r="D1328" s="43"/>
      <c r="E1328" s="44" t="str">
        <f aca="false">IF(C1328="","",IF(COUNTIF(הגדרות!$A$5:$A$8,C1328)&gt;0,"הכנסה","הוצאה"))</f>
        <v/>
      </c>
      <c r="F1328" s="44" t="str">
        <f aca="false">IF(A1328="","",MONTH(A1328))</f>
        <v/>
      </c>
      <c r="G1328" s="44" t="str">
        <f aca="false">IF(A1328="","",YEAR(A1328))</f>
        <v/>
      </c>
      <c r="H1328" s="42"/>
    </row>
    <row r="1329" customFormat="false" ht="15" hidden="false" customHeight="false" outlineLevel="0" collapsed="false">
      <c r="A1329" s="41"/>
      <c r="B1329" s="42"/>
      <c r="C1329" s="42"/>
      <c r="D1329" s="43"/>
      <c r="E1329" s="44" t="str">
        <f aca="false">IF(C1329="","",IF(COUNTIF(הגדרות!$A$5:$A$8,C1329)&gt;0,"הכנסה","הוצאה"))</f>
        <v/>
      </c>
      <c r="F1329" s="44" t="str">
        <f aca="false">IF(A1329="","",MONTH(A1329))</f>
        <v/>
      </c>
      <c r="G1329" s="44" t="str">
        <f aca="false">IF(A1329="","",YEAR(A1329))</f>
        <v/>
      </c>
      <c r="H1329" s="42"/>
    </row>
    <row r="1330" customFormat="false" ht="15" hidden="false" customHeight="false" outlineLevel="0" collapsed="false">
      <c r="A1330" s="41"/>
      <c r="B1330" s="42"/>
      <c r="C1330" s="42"/>
      <c r="D1330" s="43"/>
      <c r="E1330" s="44" t="str">
        <f aca="false">IF(C1330="","",IF(COUNTIF(הגדרות!$A$5:$A$8,C1330)&gt;0,"הכנסה","הוצאה"))</f>
        <v/>
      </c>
      <c r="F1330" s="44" t="str">
        <f aca="false">IF(A1330="","",MONTH(A1330))</f>
        <v/>
      </c>
      <c r="G1330" s="44" t="str">
        <f aca="false">IF(A1330="","",YEAR(A1330))</f>
        <v/>
      </c>
      <c r="H1330" s="42"/>
    </row>
    <row r="1331" customFormat="false" ht="15" hidden="false" customHeight="false" outlineLevel="0" collapsed="false">
      <c r="A1331" s="41"/>
      <c r="B1331" s="42"/>
      <c r="C1331" s="42"/>
      <c r="D1331" s="43"/>
      <c r="E1331" s="44" t="str">
        <f aca="false">IF(C1331="","",IF(COUNTIF(הגדרות!$A$5:$A$8,C1331)&gt;0,"הכנסה","הוצאה"))</f>
        <v/>
      </c>
      <c r="F1331" s="44" t="str">
        <f aca="false">IF(A1331="","",MONTH(A1331))</f>
        <v/>
      </c>
      <c r="G1331" s="44" t="str">
        <f aca="false">IF(A1331="","",YEAR(A1331))</f>
        <v/>
      </c>
      <c r="H1331" s="42"/>
    </row>
    <row r="1332" customFormat="false" ht="15" hidden="false" customHeight="false" outlineLevel="0" collapsed="false">
      <c r="A1332" s="41"/>
      <c r="B1332" s="42"/>
      <c r="C1332" s="42"/>
      <c r="D1332" s="43"/>
      <c r="E1332" s="44" t="str">
        <f aca="false">IF(C1332="","",IF(COUNTIF(הגדרות!$A$5:$A$8,C1332)&gt;0,"הכנסה","הוצאה"))</f>
        <v/>
      </c>
      <c r="F1332" s="44" t="str">
        <f aca="false">IF(A1332="","",MONTH(A1332))</f>
        <v/>
      </c>
      <c r="G1332" s="44" t="str">
        <f aca="false">IF(A1332="","",YEAR(A1332))</f>
        <v/>
      </c>
      <c r="H1332" s="42"/>
    </row>
    <row r="1333" customFormat="false" ht="15" hidden="false" customHeight="false" outlineLevel="0" collapsed="false">
      <c r="A1333" s="41"/>
      <c r="B1333" s="42"/>
      <c r="C1333" s="42"/>
      <c r="D1333" s="43"/>
      <c r="E1333" s="44" t="str">
        <f aca="false">IF(C1333="","",IF(COUNTIF(הגדרות!$A$5:$A$8,C1333)&gt;0,"הכנסה","הוצאה"))</f>
        <v/>
      </c>
      <c r="F1333" s="44" t="str">
        <f aca="false">IF(A1333="","",MONTH(A1333))</f>
        <v/>
      </c>
      <c r="G1333" s="44" t="str">
        <f aca="false">IF(A1333="","",YEAR(A1333))</f>
        <v/>
      </c>
      <c r="H1333" s="42"/>
    </row>
    <row r="1334" customFormat="false" ht="15" hidden="false" customHeight="false" outlineLevel="0" collapsed="false">
      <c r="A1334" s="41"/>
      <c r="B1334" s="42"/>
      <c r="C1334" s="42"/>
      <c r="D1334" s="43"/>
      <c r="E1334" s="44" t="str">
        <f aca="false">IF(C1334="","",IF(COUNTIF(הגדרות!$A$5:$A$8,C1334)&gt;0,"הכנסה","הוצאה"))</f>
        <v/>
      </c>
      <c r="F1334" s="44" t="str">
        <f aca="false">IF(A1334="","",MONTH(A1334))</f>
        <v/>
      </c>
      <c r="G1334" s="44" t="str">
        <f aca="false">IF(A1334="","",YEAR(A1334))</f>
        <v/>
      </c>
      <c r="H1334" s="42"/>
    </row>
    <row r="1335" customFormat="false" ht="15" hidden="false" customHeight="false" outlineLevel="0" collapsed="false">
      <c r="A1335" s="41"/>
      <c r="B1335" s="42"/>
      <c r="C1335" s="42"/>
      <c r="D1335" s="43"/>
      <c r="E1335" s="44" t="str">
        <f aca="false">IF(C1335="","",IF(COUNTIF(הגדרות!$A$5:$A$8,C1335)&gt;0,"הכנסה","הוצאה"))</f>
        <v/>
      </c>
      <c r="F1335" s="44" t="str">
        <f aca="false">IF(A1335="","",MONTH(A1335))</f>
        <v/>
      </c>
      <c r="G1335" s="44" t="str">
        <f aca="false">IF(A1335="","",YEAR(A1335))</f>
        <v/>
      </c>
      <c r="H1335" s="42"/>
    </row>
    <row r="1336" customFormat="false" ht="15" hidden="false" customHeight="false" outlineLevel="0" collapsed="false">
      <c r="A1336" s="41"/>
      <c r="B1336" s="42"/>
      <c r="C1336" s="42"/>
      <c r="D1336" s="43"/>
      <c r="E1336" s="44" t="str">
        <f aca="false">IF(C1336="","",IF(COUNTIF(הגדרות!$A$5:$A$8,C1336)&gt;0,"הכנסה","הוצאה"))</f>
        <v/>
      </c>
      <c r="F1336" s="44" t="str">
        <f aca="false">IF(A1336="","",MONTH(A1336))</f>
        <v/>
      </c>
      <c r="G1336" s="44" t="str">
        <f aca="false">IF(A1336="","",YEAR(A1336))</f>
        <v/>
      </c>
      <c r="H1336" s="42"/>
    </row>
    <row r="1337" customFormat="false" ht="15" hidden="false" customHeight="false" outlineLevel="0" collapsed="false">
      <c r="A1337" s="41"/>
      <c r="B1337" s="42"/>
      <c r="C1337" s="42"/>
      <c r="D1337" s="43"/>
      <c r="E1337" s="44" t="str">
        <f aca="false">IF(C1337="","",IF(COUNTIF(הגדרות!$A$5:$A$8,C1337)&gt;0,"הכנסה","הוצאה"))</f>
        <v/>
      </c>
      <c r="F1337" s="44" t="str">
        <f aca="false">IF(A1337="","",MONTH(A1337))</f>
        <v/>
      </c>
      <c r="G1337" s="44" t="str">
        <f aca="false">IF(A1337="","",YEAR(A1337))</f>
        <v/>
      </c>
      <c r="H1337" s="42"/>
    </row>
    <row r="1338" customFormat="false" ht="15" hidden="false" customHeight="false" outlineLevel="0" collapsed="false">
      <c r="A1338" s="41"/>
      <c r="B1338" s="42"/>
      <c r="C1338" s="42"/>
      <c r="D1338" s="43"/>
      <c r="E1338" s="44" t="str">
        <f aca="false">IF(C1338="","",IF(COUNTIF(הגדרות!$A$5:$A$8,C1338)&gt;0,"הכנסה","הוצאה"))</f>
        <v/>
      </c>
      <c r="F1338" s="44" t="str">
        <f aca="false">IF(A1338="","",MONTH(A1338))</f>
        <v/>
      </c>
      <c r="G1338" s="44" t="str">
        <f aca="false">IF(A1338="","",YEAR(A1338))</f>
        <v/>
      </c>
      <c r="H1338" s="42"/>
    </row>
    <row r="1339" customFormat="false" ht="15" hidden="false" customHeight="false" outlineLevel="0" collapsed="false">
      <c r="A1339" s="41"/>
      <c r="B1339" s="42"/>
      <c r="C1339" s="42"/>
      <c r="D1339" s="43"/>
      <c r="E1339" s="44" t="str">
        <f aca="false">IF(C1339="","",IF(COUNTIF(הגדרות!$A$5:$A$8,C1339)&gt;0,"הכנסה","הוצאה"))</f>
        <v/>
      </c>
      <c r="F1339" s="44" t="str">
        <f aca="false">IF(A1339="","",MONTH(A1339))</f>
        <v/>
      </c>
      <c r="G1339" s="44" t="str">
        <f aca="false">IF(A1339="","",YEAR(A1339))</f>
        <v/>
      </c>
      <c r="H1339" s="42"/>
    </row>
    <row r="1340" customFormat="false" ht="15" hidden="false" customHeight="false" outlineLevel="0" collapsed="false">
      <c r="A1340" s="41"/>
      <c r="B1340" s="42"/>
      <c r="C1340" s="42"/>
      <c r="D1340" s="43"/>
      <c r="E1340" s="44" t="str">
        <f aca="false">IF(C1340="","",IF(COUNTIF(הגדרות!$A$5:$A$8,C1340)&gt;0,"הכנסה","הוצאה"))</f>
        <v/>
      </c>
      <c r="F1340" s="44" t="str">
        <f aca="false">IF(A1340="","",MONTH(A1340))</f>
        <v/>
      </c>
      <c r="G1340" s="44" t="str">
        <f aca="false">IF(A1340="","",YEAR(A1340))</f>
        <v/>
      </c>
      <c r="H1340" s="42"/>
    </row>
    <row r="1341" customFormat="false" ht="15" hidden="false" customHeight="false" outlineLevel="0" collapsed="false">
      <c r="A1341" s="41"/>
      <c r="B1341" s="42"/>
      <c r="C1341" s="42"/>
      <c r="D1341" s="43"/>
      <c r="E1341" s="44" t="str">
        <f aca="false">IF(C1341="","",IF(COUNTIF(הגדרות!$A$5:$A$8,C1341)&gt;0,"הכנסה","הוצאה"))</f>
        <v/>
      </c>
      <c r="F1341" s="44" t="str">
        <f aca="false">IF(A1341="","",MONTH(A1341))</f>
        <v/>
      </c>
      <c r="G1341" s="44" t="str">
        <f aca="false">IF(A1341="","",YEAR(A1341))</f>
        <v/>
      </c>
      <c r="H1341" s="42"/>
    </row>
    <row r="1342" customFormat="false" ht="15" hidden="false" customHeight="false" outlineLevel="0" collapsed="false">
      <c r="A1342" s="41"/>
      <c r="B1342" s="42"/>
      <c r="C1342" s="42"/>
      <c r="D1342" s="43"/>
      <c r="E1342" s="44" t="str">
        <f aca="false">IF(C1342="","",IF(COUNTIF(הגדרות!$A$5:$A$8,C1342)&gt;0,"הכנסה","הוצאה"))</f>
        <v/>
      </c>
      <c r="F1342" s="44" t="str">
        <f aca="false">IF(A1342="","",MONTH(A1342))</f>
        <v/>
      </c>
      <c r="G1342" s="44" t="str">
        <f aca="false">IF(A1342="","",YEAR(A1342))</f>
        <v/>
      </c>
      <c r="H1342" s="42"/>
    </row>
    <row r="1343" customFormat="false" ht="15" hidden="false" customHeight="false" outlineLevel="0" collapsed="false">
      <c r="A1343" s="41"/>
      <c r="B1343" s="42"/>
      <c r="C1343" s="42"/>
      <c r="D1343" s="43"/>
      <c r="E1343" s="44" t="str">
        <f aca="false">IF(C1343="","",IF(COUNTIF(הגדרות!$A$5:$A$8,C1343)&gt;0,"הכנסה","הוצאה"))</f>
        <v/>
      </c>
      <c r="F1343" s="44" t="str">
        <f aca="false">IF(A1343="","",MONTH(A1343))</f>
        <v/>
      </c>
      <c r="G1343" s="44" t="str">
        <f aca="false">IF(A1343="","",YEAR(A1343))</f>
        <v/>
      </c>
      <c r="H1343" s="42"/>
    </row>
    <row r="1344" customFormat="false" ht="15" hidden="false" customHeight="false" outlineLevel="0" collapsed="false">
      <c r="A1344" s="41"/>
      <c r="B1344" s="42"/>
      <c r="C1344" s="42"/>
      <c r="D1344" s="43"/>
      <c r="E1344" s="44" t="str">
        <f aca="false">IF(C1344="","",IF(COUNTIF(הגדרות!$A$5:$A$8,C1344)&gt;0,"הכנסה","הוצאה"))</f>
        <v/>
      </c>
      <c r="F1344" s="44" t="str">
        <f aca="false">IF(A1344="","",MONTH(A1344))</f>
        <v/>
      </c>
      <c r="G1344" s="44" t="str">
        <f aca="false">IF(A1344="","",YEAR(A1344))</f>
        <v/>
      </c>
      <c r="H1344" s="42"/>
    </row>
    <row r="1345" customFormat="false" ht="15" hidden="false" customHeight="false" outlineLevel="0" collapsed="false">
      <c r="A1345" s="41"/>
      <c r="B1345" s="42"/>
      <c r="C1345" s="42"/>
      <c r="D1345" s="43"/>
      <c r="E1345" s="44" t="str">
        <f aca="false">IF(C1345="","",IF(COUNTIF(הגדרות!$A$5:$A$8,C1345)&gt;0,"הכנסה","הוצאה"))</f>
        <v/>
      </c>
      <c r="F1345" s="44" t="str">
        <f aca="false">IF(A1345="","",MONTH(A1345))</f>
        <v/>
      </c>
      <c r="G1345" s="44" t="str">
        <f aca="false">IF(A1345="","",YEAR(A1345))</f>
        <v/>
      </c>
      <c r="H1345" s="42"/>
    </row>
    <row r="1346" customFormat="false" ht="15" hidden="false" customHeight="false" outlineLevel="0" collapsed="false">
      <c r="A1346" s="41"/>
      <c r="B1346" s="42"/>
      <c r="C1346" s="42"/>
      <c r="D1346" s="43"/>
      <c r="E1346" s="44" t="str">
        <f aca="false">IF(C1346="","",IF(COUNTIF(הגדרות!$A$5:$A$8,C1346)&gt;0,"הכנסה","הוצאה"))</f>
        <v/>
      </c>
      <c r="F1346" s="44" t="str">
        <f aca="false">IF(A1346="","",MONTH(A1346))</f>
        <v/>
      </c>
      <c r="G1346" s="44" t="str">
        <f aca="false">IF(A1346="","",YEAR(A1346))</f>
        <v/>
      </c>
      <c r="H1346" s="42"/>
    </row>
    <row r="1347" customFormat="false" ht="15" hidden="false" customHeight="false" outlineLevel="0" collapsed="false">
      <c r="A1347" s="41"/>
      <c r="B1347" s="42"/>
      <c r="C1347" s="42"/>
      <c r="D1347" s="43"/>
      <c r="E1347" s="44" t="str">
        <f aca="false">IF(C1347="","",IF(COUNTIF(הגדרות!$A$5:$A$8,C1347)&gt;0,"הכנסה","הוצאה"))</f>
        <v/>
      </c>
      <c r="F1347" s="44" t="str">
        <f aca="false">IF(A1347="","",MONTH(A1347))</f>
        <v/>
      </c>
      <c r="G1347" s="44" t="str">
        <f aca="false">IF(A1347="","",YEAR(A1347))</f>
        <v/>
      </c>
      <c r="H1347" s="42"/>
    </row>
    <row r="1348" customFormat="false" ht="15" hidden="false" customHeight="false" outlineLevel="0" collapsed="false">
      <c r="A1348" s="41"/>
      <c r="B1348" s="42"/>
      <c r="C1348" s="42"/>
      <c r="D1348" s="43"/>
      <c r="E1348" s="44" t="str">
        <f aca="false">IF(C1348="","",IF(COUNTIF(הגדרות!$A$5:$A$8,C1348)&gt;0,"הכנסה","הוצאה"))</f>
        <v/>
      </c>
      <c r="F1348" s="44" t="str">
        <f aca="false">IF(A1348="","",MONTH(A1348))</f>
        <v/>
      </c>
      <c r="G1348" s="44" t="str">
        <f aca="false">IF(A1348="","",YEAR(A1348))</f>
        <v/>
      </c>
      <c r="H1348" s="42"/>
    </row>
    <row r="1349" customFormat="false" ht="15" hidden="false" customHeight="false" outlineLevel="0" collapsed="false">
      <c r="A1349" s="41"/>
      <c r="B1349" s="42"/>
      <c r="C1349" s="42"/>
      <c r="D1349" s="43"/>
      <c r="E1349" s="44" t="str">
        <f aca="false">IF(C1349="","",IF(COUNTIF(הגדרות!$A$5:$A$8,C1349)&gt;0,"הכנסה","הוצאה"))</f>
        <v/>
      </c>
      <c r="F1349" s="44" t="str">
        <f aca="false">IF(A1349="","",MONTH(A1349))</f>
        <v/>
      </c>
      <c r="G1349" s="44" t="str">
        <f aca="false">IF(A1349="","",YEAR(A1349))</f>
        <v/>
      </c>
      <c r="H1349" s="42"/>
    </row>
    <row r="1350" customFormat="false" ht="15" hidden="false" customHeight="false" outlineLevel="0" collapsed="false">
      <c r="A1350" s="41"/>
      <c r="B1350" s="42"/>
      <c r="C1350" s="42"/>
      <c r="D1350" s="43"/>
      <c r="E1350" s="44" t="str">
        <f aca="false">IF(C1350="","",IF(COUNTIF(הגדרות!$A$5:$A$8,C1350)&gt;0,"הכנסה","הוצאה"))</f>
        <v/>
      </c>
      <c r="F1350" s="44" t="str">
        <f aca="false">IF(A1350="","",MONTH(A1350))</f>
        <v/>
      </c>
      <c r="G1350" s="44" t="str">
        <f aca="false">IF(A1350="","",YEAR(A1350))</f>
        <v/>
      </c>
      <c r="H1350" s="42"/>
    </row>
    <row r="1351" customFormat="false" ht="15" hidden="false" customHeight="false" outlineLevel="0" collapsed="false">
      <c r="A1351" s="41"/>
      <c r="B1351" s="42"/>
      <c r="C1351" s="42"/>
      <c r="D1351" s="43"/>
      <c r="E1351" s="44" t="str">
        <f aca="false">IF(C1351="","",IF(COUNTIF(הגדרות!$A$5:$A$8,C1351)&gt;0,"הכנסה","הוצאה"))</f>
        <v/>
      </c>
      <c r="F1351" s="44" t="str">
        <f aca="false">IF(A1351="","",MONTH(A1351))</f>
        <v/>
      </c>
      <c r="G1351" s="44" t="str">
        <f aca="false">IF(A1351="","",YEAR(A1351))</f>
        <v/>
      </c>
      <c r="H1351" s="42"/>
    </row>
    <row r="1352" customFormat="false" ht="15" hidden="false" customHeight="false" outlineLevel="0" collapsed="false">
      <c r="A1352" s="41"/>
      <c r="B1352" s="42"/>
      <c r="C1352" s="42"/>
      <c r="D1352" s="43"/>
      <c r="E1352" s="44" t="str">
        <f aca="false">IF(C1352="","",IF(COUNTIF(הגדרות!$A$5:$A$8,C1352)&gt;0,"הכנסה","הוצאה"))</f>
        <v/>
      </c>
      <c r="F1352" s="44" t="str">
        <f aca="false">IF(A1352="","",MONTH(A1352))</f>
        <v/>
      </c>
      <c r="G1352" s="44" t="str">
        <f aca="false">IF(A1352="","",YEAR(A1352))</f>
        <v/>
      </c>
      <c r="H1352" s="42"/>
    </row>
    <row r="1353" customFormat="false" ht="15" hidden="false" customHeight="false" outlineLevel="0" collapsed="false">
      <c r="A1353" s="41"/>
      <c r="B1353" s="42"/>
      <c r="C1353" s="42"/>
      <c r="D1353" s="43"/>
      <c r="E1353" s="44" t="str">
        <f aca="false">IF(C1353="","",IF(COUNTIF(הגדרות!$A$5:$A$8,C1353)&gt;0,"הכנסה","הוצאה"))</f>
        <v/>
      </c>
      <c r="F1353" s="44" t="str">
        <f aca="false">IF(A1353="","",MONTH(A1353))</f>
        <v/>
      </c>
      <c r="G1353" s="44" t="str">
        <f aca="false">IF(A1353="","",YEAR(A1353))</f>
        <v/>
      </c>
      <c r="H1353" s="42"/>
    </row>
    <row r="1354" customFormat="false" ht="15" hidden="false" customHeight="false" outlineLevel="0" collapsed="false">
      <c r="A1354" s="41"/>
      <c r="B1354" s="42"/>
      <c r="C1354" s="42"/>
      <c r="D1354" s="43"/>
      <c r="E1354" s="44" t="str">
        <f aca="false">IF(C1354="","",IF(COUNTIF(הגדרות!$A$5:$A$8,C1354)&gt;0,"הכנסה","הוצאה"))</f>
        <v/>
      </c>
      <c r="F1354" s="44" t="str">
        <f aca="false">IF(A1354="","",MONTH(A1354))</f>
        <v/>
      </c>
      <c r="G1354" s="44" t="str">
        <f aca="false">IF(A1354="","",YEAR(A1354))</f>
        <v/>
      </c>
      <c r="H1354" s="42"/>
    </row>
    <row r="1355" customFormat="false" ht="15" hidden="false" customHeight="false" outlineLevel="0" collapsed="false">
      <c r="A1355" s="41"/>
      <c r="B1355" s="42"/>
      <c r="C1355" s="42"/>
      <c r="D1355" s="43"/>
      <c r="E1355" s="44" t="str">
        <f aca="false">IF(C1355="","",IF(COUNTIF(הגדרות!$A$5:$A$8,C1355)&gt;0,"הכנסה","הוצאה"))</f>
        <v/>
      </c>
      <c r="F1355" s="44" t="str">
        <f aca="false">IF(A1355="","",MONTH(A1355))</f>
        <v/>
      </c>
      <c r="G1355" s="44" t="str">
        <f aca="false">IF(A1355="","",YEAR(A1355))</f>
        <v/>
      </c>
      <c r="H1355" s="42"/>
    </row>
    <row r="1356" customFormat="false" ht="15" hidden="false" customHeight="false" outlineLevel="0" collapsed="false">
      <c r="A1356" s="41"/>
      <c r="B1356" s="42"/>
      <c r="C1356" s="42"/>
      <c r="D1356" s="43"/>
      <c r="E1356" s="44" t="str">
        <f aca="false">IF(C1356="","",IF(COUNTIF(הגדרות!$A$5:$A$8,C1356)&gt;0,"הכנסה","הוצאה"))</f>
        <v/>
      </c>
      <c r="F1356" s="44" t="str">
        <f aca="false">IF(A1356="","",MONTH(A1356))</f>
        <v/>
      </c>
      <c r="G1356" s="44" t="str">
        <f aca="false">IF(A1356="","",YEAR(A1356))</f>
        <v/>
      </c>
      <c r="H1356" s="42"/>
    </row>
    <row r="1357" customFormat="false" ht="15" hidden="false" customHeight="false" outlineLevel="0" collapsed="false">
      <c r="A1357" s="41"/>
      <c r="B1357" s="42"/>
      <c r="C1357" s="42"/>
      <c r="D1357" s="43"/>
      <c r="E1357" s="44" t="str">
        <f aca="false">IF(C1357="","",IF(COUNTIF(הגדרות!$A$5:$A$8,C1357)&gt;0,"הכנסה","הוצאה"))</f>
        <v/>
      </c>
      <c r="F1357" s="44" t="str">
        <f aca="false">IF(A1357="","",MONTH(A1357))</f>
        <v/>
      </c>
      <c r="G1357" s="44" t="str">
        <f aca="false">IF(A1357="","",YEAR(A1357))</f>
        <v/>
      </c>
      <c r="H1357" s="42"/>
    </row>
    <row r="1358" customFormat="false" ht="15" hidden="false" customHeight="false" outlineLevel="0" collapsed="false">
      <c r="A1358" s="41"/>
      <c r="B1358" s="42"/>
      <c r="C1358" s="42"/>
      <c r="D1358" s="43"/>
      <c r="E1358" s="44" t="str">
        <f aca="false">IF(C1358="","",IF(COUNTIF(הגדרות!$A$5:$A$8,C1358)&gt;0,"הכנסה","הוצאה"))</f>
        <v/>
      </c>
      <c r="F1358" s="44" t="str">
        <f aca="false">IF(A1358="","",MONTH(A1358))</f>
        <v/>
      </c>
      <c r="G1358" s="44" t="str">
        <f aca="false">IF(A1358="","",YEAR(A1358))</f>
        <v/>
      </c>
      <c r="H1358" s="42"/>
    </row>
    <row r="1359" customFormat="false" ht="15" hidden="false" customHeight="false" outlineLevel="0" collapsed="false">
      <c r="A1359" s="41"/>
      <c r="B1359" s="42"/>
      <c r="C1359" s="42"/>
      <c r="D1359" s="43"/>
      <c r="E1359" s="44" t="str">
        <f aca="false">IF(C1359="","",IF(COUNTIF(הגדרות!$A$5:$A$8,C1359)&gt;0,"הכנסה","הוצאה"))</f>
        <v/>
      </c>
      <c r="F1359" s="44" t="str">
        <f aca="false">IF(A1359="","",MONTH(A1359))</f>
        <v/>
      </c>
      <c r="G1359" s="44" t="str">
        <f aca="false">IF(A1359="","",YEAR(A1359))</f>
        <v/>
      </c>
      <c r="H1359" s="42"/>
    </row>
    <row r="1360" customFormat="false" ht="15" hidden="false" customHeight="false" outlineLevel="0" collapsed="false">
      <c r="A1360" s="41"/>
      <c r="B1360" s="42"/>
      <c r="C1360" s="42"/>
      <c r="D1360" s="43"/>
      <c r="E1360" s="44" t="str">
        <f aca="false">IF(C1360="","",IF(COUNTIF(הגדרות!$A$5:$A$8,C1360)&gt;0,"הכנסה","הוצאה"))</f>
        <v/>
      </c>
      <c r="F1360" s="44" t="str">
        <f aca="false">IF(A1360="","",MONTH(A1360))</f>
        <v/>
      </c>
      <c r="G1360" s="44" t="str">
        <f aca="false">IF(A1360="","",YEAR(A1360))</f>
        <v/>
      </c>
      <c r="H1360" s="42"/>
    </row>
    <row r="1361" customFormat="false" ht="15" hidden="false" customHeight="false" outlineLevel="0" collapsed="false">
      <c r="A1361" s="41"/>
      <c r="B1361" s="42"/>
      <c r="C1361" s="42"/>
      <c r="D1361" s="43"/>
      <c r="E1361" s="44" t="str">
        <f aca="false">IF(C1361="","",IF(COUNTIF(הגדרות!$A$5:$A$8,C1361)&gt;0,"הכנסה","הוצאה"))</f>
        <v/>
      </c>
      <c r="F1361" s="44" t="str">
        <f aca="false">IF(A1361="","",MONTH(A1361))</f>
        <v/>
      </c>
      <c r="G1361" s="44" t="str">
        <f aca="false">IF(A1361="","",YEAR(A1361))</f>
        <v/>
      </c>
      <c r="H1361" s="42"/>
    </row>
    <row r="1362" customFormat="false" ht="15" hidden="false" customHeight="false" outlineLevel="0" collapsed="false">
      <c r="A1362" s="41"/>
      <c r="B1362" s="42"/>
      <c r="C1362" s="42"/>
      <c r="D1362" s="43"/>
      <c r="E1362" s="44" t="str">
        <f aca="false">IF(C1362="","",IF(COUNTIF(הגדרות!$A$5:$A$8,C1362)&gt;0,"הכנסה","הוצאה"))</f>
        <v/>
      </c>
      <c r="F1362" s="44" t="str">
        <f aca="false">IF(A1362="","",MONTH(A1362))</f>
        <v/>
      </c>
      <c r="G1362" s="44" t="str">
        <f aca="false">IF(A1362="","",YEAR(A1362))</f>
        <v/>
      </c>
      <c r="H1362" s="42"/>
    </row>
    <row r="1363" customFormat="false" ht="15" hidden="false" customHeight="false" outlineLevel="0" collapsed="false">
      <c r="A1363" s="41"/>
      <c r="B1363" s="42"/>
      <c r="C1363" s="42"/>
      <c r="D1363" s="43"/>
      <c r="E1363" s="44" t="str">
        <f aca="false">IF(C1363="","",IF(COUNTIF(הגדרות!$A$5:$A$8,C1363)&gt;0,"הכנסה","הוצאה"))</f>
        <v/>
      </c>
      <c r="F1363" s="44" t="str">
        <f aca="false">IF(A1363="","",MONTH(A1363))</f>
        <v/>
      </c>
      <c r="G1363" s="44" t="str">
        <f aca="false">IF(A1363="","",YEAR(A1363))</f>
        <v/>
      </c>
      <c r="H1363" s="42"/>
    </row>
    <row r="1364" customFormat="false" ht="15" hidden="false" customHeight="false" outlineLevel="0" collapsed="false">
      <c r="A1364" s="41"/>
      <c r="B1364" s="42"/>
      <c r="C1364" s="42"/>
      <c r="D1364" s="43"/>
      <c r="E1364" s="44" t="str">
        <f aca="false">IF(C1364="","",IF(COUNTIF(הגדרות!$A$5:$A$8,C1364)&gt;0,"הכנסה","הוצאה"))</f>
        <v/>
      </c>
      <c r="F1364" s="44" t="str">
        <f aca="false">IF(A1364="","",MONTH(A1364))</f>
        <v/>
      </c>
      <c r="G1364" s="44" t="str">
        <f aca="false">IF(A1364="","",YEAR(A1364))</f>
        <v/>
      </c>
      <c r="H1364" s="42"/>
    </row>
    <row r="1365" customFormat="false" ht="15" hidden="false" customHeight="false" outlineLevel="0" collapsed="false">
      <c r="A1365" s="41"/>
      <c r="B1365" s="42"/>
      <c r="C1365" s="42"/>
      <c r="D1365" s="43"/>
      <c r="E1365" s="44" t="str">
        <f aca="false">IF(C1365="","",IF(COUNTIF(הגדרות!$A$5:$A$8,C1365)&gt;0,"הכנסה","הוצאה"))</f>
        <v/>
      </c>
      <c r="F1365" s="44" t="str">
        <f aca="false">IF(A1365="","",MONTH(A1365))</f>
        <v/>
      </c>
      <c r="G1365" s="44" t="str">
        <f aca="false">IF(A1365="","",YEAR(A1365))</f>
        <v/>
      </c>
      <c r="H1365" s="42"/>
    </row>
    <row r="1366" customFormat="false" ht="15" hidden="false" customHeight="false" outlineLevel="0" collapsed="false">
      <c r="A1366" s="41"/>
      <c r="B1366" s="42"/>
      <c r="C1366" s="42"/>
      <c r="D1366" s="43"/>
      <c r="E1366" s="44" t="str">
        <f aca="false">IF(C1366="","",IF(COUNTIF(הגדרות!$A$5:$A$8,C1366)&gt;0,"הכנסה","הוצאה"))</f>
        <v/>
      </c>
      <c r="F1366" s="44" t="str">
        <f aca="false">IF(A1366="","",MONTH(A1366))</f>
        <v/>
      </c>
      <c r="G1366" s="44" t="str">
        <f aca="false">IF(A1366="","",YEAR(A1366))</f>
        <v/>
      </c>
      <c r="H1366" s="42"/>
    </row>
    <row r="1367" customFormat="false" ht="15" hidden="false" customHeight="false" outlineLevel="0" collapsed="false">
      <c r="A1367" s="41"/>
      <c r="B1367" s="42"/>
      <c r="C1367" s="42"/>
      <c r="D1367" s="43"/>
      <c r="E1367" s="44" t="str">
        <f aca="false">IF(C1367="","",IF(COUNTIF(הגדרות!$A$5:$A$8,C1367)&gt;0,"הכנסה","הוצאה"))</f>
        <v/>
      </c>
      <c r="F1367" s="44" t="str">
        <f aca="false">IF(A1367="","",MONTH(A1367))</f>
        <v/>
      </c>
      <c r="G1367" s="44" t="str">
        <f aca="false">IF(A1367="","",YEAR(A1367))</f>
        <v/>
      </c>
      <c r="H1367" s="42"/>
    </row>
    <row r="1368" customFormat="false" ht="15" hidden="false" customHeight="false" outlineLevel="0" collapsed="false">
      <c r="A1368" s="41"/>
      <c r="B1368" s="42"/>
      <c r="C1368" s="42"/>
      <c r="D1368" s="43"/>
      <c r="E1368" s="44" t="str">
        <f aca="false">IF(C1368="","",IF(COUNTIF(הגדרות!$A$5:$A$8,C1368)&gt;0,"הכנסה","הוצאה"))</f>
        <v/>
      </c>
      <c r="F1368" s="44" t="str">
        <f aca="false">IF(A1368="","",MONTH(A1368))</f>
        <v/>
      </c>
      <c r="G1368" s="44" t="str">
        <f aca="false">IF(A1368="","",YEAR(A1368))</f>
        <v/>
      </c>
      <c r="H1368" s="42"/>
    </row>
    <row r="1369" customFormat="false" ht="15" hidden="false" customHeight="false" outlineLevel="0" collapsed="false">
      <c r="A1369" s="41"/>
      <c r="B1369" s="42"/>
      <c r="C1369" s="42"/>
      <c r="D1369" s="43"/>
      <c r="E1369" s="44" t="str">
        <f aca="false">IF(C1369="","",IF(COUNTIF(הגדרות!$A$5:$A$8,C1369)&gt;0,"הכנסה","הוצאה"))</f>
        <v/>
      </c>
      <c r="F1369" s="44" t="str">
        <f aca="false">IF(A1369="","",MONTH(A1369))</f>
        <v/>
      </c>
      <c r="G1369" s="44" t="str">
        <f aca="false">IF(A1369="","",YEAR(A1369))</f>
        <v/>
      </c>
      <c r="H1369" s="42"/>
    </row>
    <row r="1370" customFormat="false" ht="15" hidden="false" customHeight="false" outlineLevel="0" collapsed="false">
      <c r="A1370" s="41"/>
      <c r="B1370" s="42"/>
      <c r="C1370" s="42"/>
      <c r="D1370" s="43"/>
      <c r="E1370" s="44" t="str">
        <f aca="false">IF(C1370="","",IF(COUNTIF(הגדרות!$A$5:$A$8,C1370)&gt;0,"הכנסה","הוצאה"))</f>
        <v/>
      </c>
      <c r="F1370" s="44" t="str">
        <f aca="false">IF(A1370="","",MONTH(A1370))</f>
        <v/>
      </c>
      <c r="G1370" s="44" t="str">
        <f aca="false">IF(A1370="","",YEAR(A1370))</f>
        <v/>
      </c>
      <c r="H1370" s="42"/>
    </row>
    <row r="1371" customFormat="false" ht="15" hidden="false" customHeight="false" outlineLevel="0" collapsed="false">
      <c r="A1371" s="41"/>
      <c r="B1371" s="42"/>
      <c r="C1371" s="42"/>
      <c r="D1371" s="43"/>
      <c r="E1371" s="44" t="str">
        <f aca="false">IF(C1371="","",IF(COUNTIF(הגדרות!$A$5:$A$8,C1371)&gt;0,"הכנסה","הוצאה"))</f>
        <v/>
      </c>
      <c r="F1371" s="44" t="str">
        <f aca="false">IF(A1371="","",MONTH(A1371))</f>
        <v/>
      </c>
      <c r="G1371" s="44" t="str">
        <f aca="false">IF(A1371="","",YEAR(A1371))</f>
        <v/>
      </c>
      <c r="H1371" s="42"/>
    </row>
    <row r="1372" customFormat="false" ht="15" hidden="false" customHeight="false" outlineLevel="0" collapsed="false">
      <c r="A1372" s="41"/>
      <c r="B1372" s="42"/>
      <c r="C1372" s="42"/>
      <c r="D1372" s="43"/>
      <c r="E1372" s="44" t="str">
        <f aca="false">IF(C1372="","",IF(COUNTIF(הגדרות!$A$5:$A$8,C1372)&gt;0,"הכנסה","הוצאה"))</f>
        <v/>
      </c>
      <c r="F1372" s="44" t="str">
        <f aca="false">IF(A1372="","",MONTH(A1372))</f>
        <v/>
      </c>
      <c r="G1372" s="44" t="str">
        <f aca="false">IF(A1372="","",YEAR(A1372))</f>
        <v/>
      </c>
      <c r="H1372" s="42"/>
    </row>
    <row r="1373" customFormat="false" ht="15" hidden="false" customHeight="false" outlineLevel="0" collapsed="false">
      <c r="A1373" s="41"/>
      <c r="B1373" s="42"/>
      <c r="C1373" s="42"/>
      <c r="D1373" s="43"/>
      <c r="E1373" s="44" t="str">
        <f aca="false">IF(C1373="","",IF(COUNTIF(הגדרות!$A$5:$A$8,C1373)&gt;0,"הכנסה","הוצאה"))</f>
        <v/>
      </c>
      <c r="F1373" s="44" t="str">
        <f aca="false">IF(A1373="","",MONTH(A1373))</f>
        <v/>
      </c>
      <c r="G1373" s="44" t="str">
        <f aca="false">IF(A1373="","",YEAR(A1373))</f>
        <v/>
      </c>
      <c r="H1373" s="42"/>
    </row>
    <row r="1374" customFormat="false" ht="15" hidden="false" customHeight="false" outlineLevel="0" collapsed="false">
      <c r="A1374" s="41"/>
      <c r="B1374" s="42"/>
      <c r="C1374" s="42"/>
      <c r="D1374" s="43"/>
      <c r="E1374" s="44" t="str">
        <f aca="false">IF(C1374="","",IF(COUNTIF(הגדרות!$A$5:$A$8,C1374)&gt;0,"הכנסה","הוצאה"))</f>
        <v/>
      </c>
      <c r="F1374" s="44" t="str">
        <f aca="false">IF(A1374="","",MONTH(A1374))</f>
        <v/>
      </c>
      <c r="G1374" s="44" t="str">
        <f aca="false">IF(A1374="","",YEAR(A1374))</f>
        <v/>
      </c>
      <c r="H1374" s="42"/>
    </row>
    <row r="1375" customFormat="false" ht="15" hidden="false" customHeight="false" outlineLevel="0" collapsed="false">
      <c r="A1375" s="41"/>
      <c r="B1375" s="42"/>
      <c r="C1375" s="42"/>
      <c r="D1375" s="43"/>
      <c r="E1375" s="44" t="str">
        <f aca="false">IF(C1375="","",IF(COUNTIF(הגדרות!$A$5:$A$8,C1375)&gt;0,"הכנסה","הוצאה"))</f>
        <v/>
      </c>
      <c r="F1375" s="44" t="str">
        <f aca="false">IF(A1375="","",MONTH(A1375))</f>
        <v/>
      </c>
      <c r="G1375" s="44" t="str">
        <f aca="false">IF(A1375="","",YEAR(A1375))</f>
        <v/>
      </c>
      <c r="H1375" s="42"/>
    </row>
    <row r="1376" customFormat="false" ht="15" hidden="false" customHeight="false" outlineLevel="0" collapsed="false">
      <c r="A1376" s="41"/>
      <c r="B1376" s="42"/>
      <c r="C1376" s="42"/>
      <c r="D1376" s="43"/>
      <c r="E1376" s="44" t="str">
        <f aca="false">IF(C1376="","",IF(COUNTIF(הגדרות!$A$5:$A$8,C1376)&gt;0,"הכנסה","הוצאה"))</f>
        <v/>
      </c>
      <c r="F1376" s="44" t="str">
        <f aca="false">IF(A1376="","",MONTH(A1376))</f>
        <v/>
      </c>
      <c r="G1376" s="44" t="str">
        <f aca="false">IF(A1376="","",YEAR(A1376))</f>
        <v/>
      </c>
      <c r="H1376" s="42"/>
    </row>
    <row r="1377" customFormat="false" ht="15" hidden="false" customHeight="false" outlineLevel="0" collapsed="false">
      <c r="A1377" s="41"/>
      <c r="B1377" s="42"/>
      <c r="C1377" s="42"/>
      <c r="D1377" s="43"/>
      <c r="E1377" s="44" t="str">
        <f aca="false">IF(C1377="","",IF(COUNTIF(הגדרות!$A$5:$A$8,C1377)&gt;0,"הכנסה","הוצאה"))</f>
        <v/>
      </c>
      <c r="F1377" s="44" t="str">
        <f aca="false">IF(A1377="","",MONTH(A1377))</f>
        <v/>
      </c>
      <c r="G1377" s="44" t="str">
        <f aca="false">IF(A1377="","",YEAR(A1377))</f>
        <v/>
      </c>
      <c r="H1377" s="42"/>
    </row>
    <row r="1378" customFormat="false" ht="15" hidden="false" customHeight="false" outlineLevel="0" collapsed="false">
      <c r="A1378" s="41"/>
      <c r="B1378" s="42"/>
      <c r="C1378" s="42"/>
      <c r="D1378" s="43"/>
      <c r="E1378" s="44" t="str">
        <f aca="false">IF(C1378="","",IF(COUNTIF(הגדרות!$A$5:$A$8,C1378)&gt;0,"הכנסה","הוצאה"))</f>
        <v/>
      </c>
      <c r="F1378" s="44" t="str">
        <f aca="false">IF(A1378="","",MONTH(A1378))</f>
        <v/>
      </c>
      <c r="G1378" s="44" t="str">
        <f aca="false">IF(A1378="","",YEAR(A1378))</f>
        <v/>
      </c>
      <c r="H1378" s="42"/>
    </row>
    <row r="1379" customFormat="false" ht="15" hidden="false" customHeight="false" outlineLevel="0" collapsed="false">
      <c r="A1379" s="41"/>
      <c r="B1379" s="42"/>
      <c r="C1379" s="42"/>
      <c r="D1379" s="43"/>
      <c r="E1379" s="44" t="str">
        <f aca="false">IF(C1379="","",IF(COUNTIF(הגדרות!$A$5:$A$8,C1379)&gt;0,"הכנסה","הוצאה"))</f>
        <v/>
      </c>
      <c r="F1379" s="44" t="str">
        <f aca="false">IF(A1379="","",MONTH(A1379))</f>
        <v/>
      </c>
      <c r="G1379" s="44" t="str">
        <f aca="false">IF(A1379="","",YEAR(A1379))</f>
        <v/>
      </c>
      <c r="H1379" s="42"/>
    </row>
    <row r="1380" customFormat="false" ht="15" hidden="false" customHeight="false" outlineLevel="0" collapsed="false">
      <c r="A1380" s="41"/>
      <c r="B1380" s="42"/>
      <c r="C1380" s="42"/>
      <c r="D1380" s="43"/>
      <c r="E1380" s="44" t="str">
        <f aca="false">IF(C1380="","",IF(COUNTIF(הגדרות!$A$5:$A$8,C1380)&gt;0,"הכנסה","הוצאה"))</f>
        <v/>
      </c>
      <c r="F1380" s="44" t="str">
        <f aca="false">IF(A1380="","",MONTH(A1380))</f>
        <v/>
      </c>
      <c r="G1380" s="44" t="str">
        <f aca="false">IF(A1380="","",YEAR(A1380))</f>
        <v/>
      </c>
      <c r="H1380" s="42"/>
    </row>
    <row r="1381" customFormat="false" ht="15" hidden="false" customHeight="false" outlineLevel="0" collapsed="false">
      <c r="A1381" s="41"/>
      <c r="B1381" s="42"/>
      <c r="C1381" s="42"/>
      <c r="D1381" s="43"/>
      <c r="E1381" s="44" t="str">
        <f aca="false">IF(C1381="","",IF(COUNTIF(הגדרות!$A$5:$A$8,C1381)&gt;0,"הכנסה","הוצאה"))</f>
        <v/>
      </c>
      <c r="F1381" s="44" t="str">
        <f aca="false">IF(A1381="","",MONTH(A1381))</f>
        <v/>
      </c>
      <c r="G1381" s="44" t="str">
        <f aca="false">IF(A1381="","",YEAR(A1381))</f>
        <v/>
      </c>
      <c r="H1381" s="42"/>
    </row>
    <row r="1382" customFormat="false" ht="15" hidden="false" customHeight="false" outlineLevel="0" collapsed="false">
      <c r="A1382" s="41"/>
      <c r="B1382" s="42"/>
      <c r="C1382" s="42"/>
      <c r="D1382" s="43"/>
      <c r="E1382" s="44" t="str">
        <f aca="false">IF(C1382="","",IF(COUNTIF(הגדרות!$A$5:$A$8,C1382)&gt;0,"הכנסה","הוצאה"))</f>
        <v/>
      </c>
      <c r="F1382" s="44" t="str">
        <f aca="false">IF(A1382="","",MONTH(A1382))</f>
        <v/>
      </c>
      <c r="G1382" s="44" t="str">
        <f aca="false">IF(A1382="","",YEAR(A1382))</f>
        <v/>
      </c>
      <c r="H1382" s="42"/>
    </row>
    <row r="1383" customFormat="false" ht="15" hidden="false" customHeight="false" outlineLevel="0" collapsed="false">
      <c r="A1383" s="41"/>
      <c r="B1383" s="42"/>
      <c r="C1383" s="42"/>
      <c r="D1383" s="43"/>
      <c r="E1383" s="44" t="str">
        <f aca="false">IF(C1383="","",IF(COUNTIF(הגדרות!$A$5:$A$8,C1383)&gt;0,"הכנסה","הוצאה"))</f>
        <v/>
      </c>
      <c r="F1383" s="44" t="str">
        <f aca="false">IF(A1383="","",MONTH(A1383))</f>
        <v/>
      </c>
      <c r="G1383" s="44" t="str">
        <f aca="false">IF(A1383="","",YEAR(A1383))</f>
        <v/>
      </c>
      <c r="H1383" s="42"/>
    </row>
    <row r="1384" customFormat="false" ht="15" hidden="false" customHeight="false" outlineLevel="0" collapsed="false">
      <c r="A1384" s="41"/>
      <c r="B1384" s="42"/>
      <c r="C1384" s="42"/>
      <c r="D1384" s="43"/>
      <c r="E1384" s="44" t="str">
        <f aca="false">IF(C1384="","",IF(COUNTIF(הגדרות!$A$5:$A$8,C1384)&gt;0,"הכנסה","הוצאה"))</f>
        <v/>
      </c>
      <c r="F1384" s="44" t="str">
        <f aca="false">IF(A1384="","",MONTH(A1384))</f>
        <v/>
      </c>
      <c r="G1384" s="44" t="str">
        <f aca="false">IF(A1384="","",YEAR(A1384))</f>
        <v/>
      </c>
      <c r="H1384" s="42"/>
    </row>
    <row r="1385" customFormat="false" ht="15" hidden="false" customHeight="false" outlineLevel="0" collapsed="false">
      <c r="A1385" s="41"/>
      <c r="B1385" s="42"/>
      <c r="C1385" s="42"/>
      <c r="D1385" s="43"/>
      <c r="E1385" s="44" t="str">
        <f aca="false">IF(C1385="","",IF(COUNTIF(הגדרות!$A$5:$A$8,C1385)&gt;0,"הכנסה","הוצאה"))</f>
        <v/>
      </c>
      <c r="F1385" s="44" t="str">
        <f aca="false">IF(A1385="","",MONTH(A1385))</f>
        <v/>
      </c>
      <c r="G1385" s="44" t="str">
        <f aca="false">IF(A1385="","",YEAR(A1385))</f>
        <v/>
      </c>
      <c r="H1385" s="42"/>
    </row>
    <row r="1386" customFormat="false" ht="15" hidden="false" customHeight="false" outlineLevel="0" collapsed="false">
      <c r="A1386" s="41"/>
      <c r="B1386" s="42"/>
      <c r="C1386" s="42"/>
      <c r="D1386" s="43"/>
      <c r="E1386" s="44" t="str">
        <f aca="false">IF(C1386="","",IF(COUNTIF(הגדרות!$A$5:$A$8,C1386)&gt;0,"הכנסה","הוצאה"))</f>
        <v/>
      </c>
      <c r="F1386" s="44" t="str">
        <f aca="false">IF(A1386="","",MONTH(A1386))</f>
        <v/>
      </c>
      <c r="G1386" s="44" t="str">
        <f aca="false">IF(A1386="","",YEAR(A1386))</f>
        <v/>
      </c>
      <c r="H1386" s="42"/>
    </row>
    <row r="1387" customFormat="false" ht="15" hidden="false" customHeight="false" outlineLevel="0" collapsed="false">
      <c r="A1387" s="41"/>
      <c r="B1387" s="42"/>
      <c r="C1387" s="42"/>
      <c r="D1387" s="43"/>
      <c r="E1387" s="44" t="str">
        <f aca="false">IF(C1387="","",IF(COUNTIF(הגדרות!$A$5:$A$8,C1387)&gt;0,"הכנסה","הוצאה"))</f>
        <v/>
      </c>
      <c r="F1387" s="44" t="str">
        <f aca="false">IF(A1387="","",MONTH(A1387))</f>
        <v/>
      </c>
      <c r="G1387" s="44" t="str">
        <f aca="false">IF(A1387="","",YEAR(A1387))</f>
        <v/>
      </c>
      <c r="H1387" s="42"/>
    </row>
    <row r="1388" customFormat="false" ht="15" hidden="false" customHeight="false" outlineLevel="0" collapsed="false">
      <c r="A1388" s="41"/>
      <c r="B1388" s="42"/>
      <c r="C1388" s="42"/>
      <c r="D1388" s="43"/>
      <c r="E1388" s="44" t="str">
        <f aca="false">IF(C1388="","",IF(COUNTIF(הגדרות!$A$5:$A$8,C1388)&gt;0,"הכנסה","הוצאה"))</f>
        <v/>
      </c>
      <c r="F1388" s="44" t="str">
        <f aca="false">IF(A1388="","",MONTH(A1388))</f>
        <v/>
      </c>
      <c r="G1388" s="44" t="str">
        <f aca="false">IF(A1388="","",YEAR(A1388))</f>
        <v/>
      </c>
      <c r="H1388" s="42"/>
    </row>
    <row r="1389" customFormat="false" ht="15" hidden="false" customHeight="false" outlineLevel="0" collapsed="false">
      <c r="A1389" s="41"/>
      <c r="B1389" s="42"/>
      <c r="C1389" s="42"/>
      <c r="D1389" s="43"/>
      <c r="E1389" s="44" t="str">
        <f aca="false">IF(C1389="","",IF(COUNTIF(הגדרות!$A$5:$A$8,C1389)&gt;0,"הכנסה","הוצאה"))</f>
        <v/>
      </c>
      <c r="F1389" s="44" t="str">
        <f aca="false">IF(A1389="","",MONTH(A1389))</f>
        <v/>
      </c>
      <c r="G1389" s="44" t="str">
        <f aca="false">IF(A1389="","",YEAR(A1389))</f>
        <v/>
      </c>
      <c r="H1389" s="42"/>
    </row>
    <row r="1390" customFormat="false" ht="15" hidden="false" customHeight="false" outlineLevel="0" collapsed="false">
      <c r="A1390" s="41"/>
      <c r="B1390" s="42"/>
      <c r="C1390" s="42"/>
      <c r="D1390" s="43"/>
      <c r="E1390" s="44" t="str">
        <f aca="false">IF(C1390="","",IF(COUNTIF(הגדרות!$A$5:$A$8,C1390)&gt;0,"הכנסה","הוצאה"))</f>
        <v/>
      </c>
      <c r="F1390" s="44" t="str">
        <f aca="false">IF(A1390="","",MONTH(A1390))</f>
        <v/>
      </c>
      <c r="G1390" s="44" t="str">
        <f aca="false">IF(A1390="","",YEAR(A1390))</f>
        <v/>
      </c>
      <c r="H1390" s="42"/>
    </row>
    <row r="1391" customFormat="false" ht="15" hidden="false" customHeight="false" outlineLevel="0" collapsed="false">
      <c r="A1391" s="41"/>
      <c r="B1391" s="42"/>
      <c r="C1391" s="42"/>
      <c r="D1391" s="43"/>
      <c r="E1391" s="44" t="str">
        <f aca="false">IF(C1391="","",IF(COUNTIF(הגדרות!$A$5:$A$8,C1391)&gt;0,"הכנסה","הוצאה"))</f>
        <v/>
      </c>
      <c r="F1391" s="44" t="str">
        <f aca="false">IF(A1391="","",MONTH(A1391))</f>
        <v/>
      </c>
      <c r="G1391" s="44" t="str">
        <f aca="false">IF(A1391="","",YEAR(A1391))</f>
        <v/>
      </c>
      <c r="H1391" s="42"/>
    </row>
    <row r="1392" customFormat="false" ht="15" hidden="false" customHeight="false" outlineLevel="0" collapsed="false">
      <c r="A1392" s="41"/>
      <c r="B1392" s="42"/>
      <c r="C1392" s="42"/>
      <c r="D1392" s="43"/>
      <c r="E1392" s="44" t="str">
        <f aca="false">IF(C1392="","",IF(COUNTIF(הגדרות!$A$5:$A$8,C1392)&gt;0,"הכנסה","הוצאה"))</f>
        <v/>
      </c>
      <c r="F1392" s="44" t="str">
        <f aca="false">IF(A1392="","",MONTH(A1392))</f>
        <v/>
      </c>
      <c r="G1392" s="44" t="str">
        <f aca="false">IF(A1392="","",YEAR(A1392))</f>
        <v/>
      </c>
      <c r="H1392" s="42"/>
    </row>
    <row r="1393" customFormat="false" ht="15" hidden="false" customHeight="false" outlineLevel="0" collapsed="false">
      <c r="A1393" s="41"/>
      <c r="B1393" s="42"/>
      <c r="C1393" s="42"/>
      <c r="D1393" s="43"/>
      <c r="E1393" s="44" t="str">
        <f aca="false">IF(C1393="","",IF(COUNTIF(הגדרות!$A$5:$A$8,C1393)&gt;0,"הכנסה","הוצאה"))</f>
        <v/>
      </c>
      <c r="F1393" s="44" t="str">
        <f aca="false">IF(A1393="","",MONTH(A1393))</f>
        <v/>
      </c>
      <c r="G1393" s="44" t="str">
        <f aca="false">IF(A1393="","",YEAR(A1393))</f>
        <v/>
      </c>
      <c r="H1393" s="42"/>
    </row>
    <row r="1394" customFormat="false" ht="15" hidden="false" customHeight="false" outlineLevel="0" collapsed="false">
      <c r="A1394" s="41"/>
      <c r="B1394" s="42"/>
      <c r="C1394" s="42"/>
      <c r="D1394" s="43"/>
      <c r="E1394" s="44" t="str">
        <f aca="false">IF(C1394="","",IF(COUNTIF(הגדרות!$A$5:$A$8,C1394)&gt;0,"הכנסה","הוצאה"))</f>
        <v/>
      </c>
      <c r="F1394" s="44" t="str">
        <f aca="false">IF(A1394="","",MONTH(A1394))</f>
        <v/>
      </c>
      <c r="G1394" s="44" t="str">
        <f aca="false">IF(A1394="","",YEAR(A1394))</f>
        <v/>
      </c>
      <c r="H1394" s="42"/>
    </row>
    <row r="1395" customFormat="false" ht="15" hidden="false" customHeight="false" outlineLevel="0" collapsed="false">
      <c r="A1395" s="41"/>
      <c r="B1395" s="42"/>
      <c r="C1395" s="42"/>
      <c r="D1395" s="43"/>
      <c r="E1395" s="44" t="str">
        <f aca="false">IF(C1395="","",IF(COUNTIF(הגדרות!$A$5:$A$8,C1395)&gt;0,"הכנסה","הוצאה"))</f>
        <v/>
      </c>
      <c r="F1395" s="44" t="str">
        <f aca="false">IF(A1395="","",MONTH(A1395))</f>
        <v/>
      </c>
      <c r="G1395" s="44" t="str">
        <f aca="false">IF(A1395="","",YEAR(A1395))</f>
        <v/>
      </c>
      <c r="H1395" s="42"/>
    </row>
    <row r="1396" customFormat="false" ht="15" hidden="false" customHeight="false" outlineLevel="0" collapsed="false">
      <c r="A1396" s="41"/>
      <c r="B1396" s="42"/>
      <c r="C1396" s="42"/>
      <c r="D1396" s="43"/>
      <c r="E1396" s="44" t="str">
        <f aca="false">IF(C1396="","",IF(COUNTIF(הגדרות!$A$5:$A$8,C1396)&gt;0,"הכנסה","הוצאה"))</f>
        <v/>
      </c>
      <c r="F1396" s="44" t="str">
        <f aca="false">IF(A1396="","",MONTH(A1396))</f>
        <v/>
      </c>
      <c r="G1396" s="44" t="str">
        <f aca="false">IF(A1396="","",YEAR(A1396))</f>
        <v/>
      </c>
      <c r="H1396" s="42"/>
    </row>
    <row r="1397" customFormat="false" ht="15" hidden="false" customHeight="false" outlineLevel="0" collapsed="false">
      <c r="A1397" s="41"/>
      <c r="B1397" s="42"/>
      <c r="C1397" s="42"/>
      <c r="D1397" s="43"/>
      <c r="E1397" s="44" t="str">
        <f aca="false">IF(C1397="","",IF(COUNTIF(הגדרות!$A$5:$A$8,C1397)&gt;0,"הכנסה","הוצאה"))</f>
        <v/>
      </c>
      <c r="F1397" s="44" t="str">
        <f aca="false">IF(A1397="","",MONTH(A1397))</f>
        <v/>
      </c>
      <c r="G1397" s="44" t="str">
        <f aca="false">IF(A1397="","",YEAR(A1397))</f>
        <v/>
      </c>
      <c r="H1397" s="42"/>
    </row>
    <row r="1398" customFormat="false" ht="15" hidden="false" customHeight="false" outlineLevel="0" collapsed="false">
      <c r="A1398" s="41"/>
      <c r="B1398" s="42"/>
      <c r="C1398" s="42"/>
      <c r="D1398" s="43"/>
      <c r="E1398" s="44" t="str">
        <f aca="false">IF(C1398="","",IF(COUNTIF(הגדרות!$A$5:$A$8,C1398)&gt;0,"הכנסה","הוצאה"))</f>
        <v/>
      </c>
      <c r="F1398" s="44" t="str">
        <f aca="false">IF(A1398="","",MONTH(A1398))</f>
        <v/>
      </c>
      <c r="G1398" s="44" t="str">
        <f aca="false">IF(A1398="","",YEAR(A1398))</f>
        <v/>
      </c>
      <c r="H1398" s="42"/>
    </row>
    <row r="1399" customFormat="false" ht="15" hidden="false" customHeight="false" outlineLevel="0" collapsed="false">
      <c r="A1399" s="41"/>
      <c r="B1399" s="42"/>
      <c r="C1399" s="42"/>
      <c r="D1399" s="43"/>
      <c r="E1399" s="44" t="str">
        <f aca="false">IF(C1399="","",IF(COUNTIF(הגדרות!$A$5:$A$8,C1399)&gt;0,"הכנסה","הוצאה"))</f>
        <v/>
      </c>
      <c r="F1399" s="44" t="str">
        <f aca="false">IF(A1399="","",MONTH(A1399))</f>
        <v/>
      </c>
      <c r="G1399" s="44" t="str">
        <f aca="false">IF(A1399="","",YEAR(A1399))</f>
        <v/>
      </c>
      <c r="H1399" s="42"/>
    </row>
    <row r="1400" customFormat="false" ht="15" hidden="false" customHeight="false" outlineLevel="0" collapsed="false">
      <c r="A1400" s="41"/>
      <c r="B1400" s="42"/>
      <c r="C1400" s="42"/>
      <c r="D1400" s="43"/>
      <c r="E1400" s="44" t="str">
        <f aca="false">IF(C1400="","",IF(COUNTIF(הגדרות!$A$5:$A$8,C1400)&gt;0,"הכנסה","הוצאה"))</f>
        <v/>
      </c>
      <c r="F1400" s="44" t="str">
        <f aca="false">IF(A1400="","",MONTH(A1400))</f>
        <v/>
      </c>
      <c r="G1400" s="44" t="str">
        <f aca="false">IF(A1400="","",YEAR(A1400))</f>
        <v/>
      </c>
      <c r="H1400" s="42"/>
    </row>
    <row r="1401" customFormat="false" ht="15" hidden="false" customHeight="false" outlineLevel="0" collapsed="false">
      <c r="A1401" s="41"/>
      <c r="B1401" s="42"/>
      <c r="C1401" s="42"/>
      <c r="D1401" s="43"/>
      <c r="E1401" s="44" t="str">
        <f aca="false">IF(C1401="","",IF(COUNTIF(הגדרות!$A$5:$A$8,C1401)&gt;0,"הכנסה","הוצאה"))</f>
        <v/>
      </c>
      <c r="F1401" s="44" t="str">
        <f aca="false">IF(A1401="","",MONTH(A1401))</f>
        <v/>
      </c>
      <c r="G1401" s="44" t="str">
        <f aca="false">IF(A1401="","",YEAR(A1401))</f>
        <v/>
      </c>
      <c r="H1401" s="42"/>
    </row>
    <row r="1402" customFormat="false" ht="15" hidden="false" customHeight="false" outlineLevel="0" collapsed="false">
      <c r="A1402" s="41"/>
      <c r="B1402" s="42"/>
      <c r="C1402" s="42"/>
      <c r="D1402" s="43"/>
      <c r="E1402" s="44" t="str">
        <f aca="false">IF(C1402="","",IF(COUNTIF(הגדרות!$A$5:$A$8,C1402)&gt;0,"הכנסה","הוצאה"))</f>
        <v/>
      </c>
      <c r="F1402" s="44" t="str">
        <f aca="false">IF(A1402="","",MONTH(A1402))</f>
        <v/>
      </c>
      <c r="G1402" s="44" t="str">
        <f aca="false">IF(A1402="","",YEAR(A1402))</f>
        <v/>
      </c>
      <c r="H1402" s="42"/>
    </row>
    <row r="1403" customFormat="false" ht="15" hidden="false" customHeight="false" outlineLevel="0" collapsed="false">
      <c r="A1403" s="41"/>
      <c r="B1403" s="42"/>
      <c r="C1403" s="42"/>
      <c r="D1403" s="43"/>
      <c r="E1403" s="44" t="str">
        <f aca="false">IF(C1403="","",IF(COUNTIF(הגדרות!$A$5:$A$8,C1403)&gt;0,"הכנסה","הוצאה"))</f>
        <v/>
      </c>
      <c r="F1403" s="44" t="str">
        <f aca="false">IF(A1403="","",MONTH(A1403))</f>
        <v/>
      </c>
      <c r="G1403" s="44" t="str">
        <f aca="false">IF(A1403="","",YEAR(A1403))</f>
        <v/>
      </c>
      <c r="H1403" s="42"/>
    </row>
    <row r="1404" customFormat="false" ht="15" hidden="false" customHeight="false" outlineLevel="0" collapsed="false">
      <c r="A1404" s="41"/>
      <c r="B1404" s="42"/>
      <c r="C1404" s="42"/>
      <c r="D1404" s="43"/>
      <c r="E1404" s="44" t="str">
        <f aca="false">IF(C1404="","",IF(COUNTIF(הגדרות!$A$5:$A$8,C1404)&gt;0,"הכנסה","הוצאה"))</f>
        <v/>
      </c>
      <c r="F1404" s="44" t="str">
        <f aca="false">IF(A1404="","",MONTH(A1404))</f>
        <v/>
      </c>
      <c r="G1404" s="44" t="str">
        <f aca="false">IF(A1404="","",YEAR(A1404))</f>
        <v/>
      </c>
      <c r="H1404" s="42"/>
    </row>
    <row r="1405" customFormat="false" ht="15" hidden="false" customHeight="false" outlineLevel="0" collapsed="false">
      <c r="A1405" s="41"/>
      <c r="B1405" s="42"/>
      <c r="C1405" s="42"/>
      <c r="D1405" s="43"/>
      <c r="E1405" s="44" t="str">
        <f aca="false">IF(C1405="","",IF(COUNTIF(הגדרות!$A$5:$A$8,C1405)&gt;0,"הכנסה","הוצאה"))</f>
        <v/>
      </c>
      <c r="F1405" s="44" t="str">
        <f aca="false">IF(A1405="","",MONTH(A1405))</f>
        <v/>
      </c>
      <c r="G1405" s="44" t="str">
        <f aca="false">IF(A1405="","",YEAR(A1405))</f>
        <v/>
      </c>
      <c r="H1405" s="42"/>
    </row>
    <row r="1406" customFormat="false" ht="15" hidden="false" customHeight="false" outlineLevel="0" collapsed="false">
      <c r="A1406" s="41"/>
      <c r="B1406" s="42"/>
      <c r="C1406" s="42"/>
      <c r="D1406" s="43"/>
      <c r="E1406" s="44" t="str">
        <f aca="false">IF(C1406="","",IF(COUNTIF(הגדרות!$A$5:$A$8,C1406)&gt;0,"הכנסה","הוצאה"))</f>
        <v/>
      </c>
      <c r="F1406" s="44" t="str">
        <f aca="false">IF(A1406="","",MONTH(A1406))</f>
        <v/>
      </c>
      <c r="G1406" s="44" t="str">
        <f aca="false">IF(A1406="","",YEAR(A1406))</f>
        <v/>
      </c>
      <c r="H1406" s="42"/>
    </row>
    <row r="1407" customFormat="false" ht="15" hidden="false" customHeight="false" outlineLevel="0" collapsed="false">
      <c r="A1407" s="41"/>
      <c r="B1407" s="42"/>
      <c r="C1407" s="42"/>
      <c r="D1407" s="43"/>
      <c r="E1407" s="44" t="str">
        <f aca="false">IF(C1407="","",IF(COUNTIF(הגדרות!$A$5:$A$8,C1407)&gt;0,"הכנסה","הוצאה"))</f>
        <v/>
      </c>
      <c r="F1407" s="44" t="str">
        <f aca="false">IF(A1407="","",MONTH(A1407))</f>
        <v/>
      </c>
      <c r="G1407" s="44" t="str">
        <f aca="false">IF(A1407="","",YEAR(A1407))</f>
        <v/>
      </c>
      <c r="H1407" s="42"/>
    </row>
    <row r="1408" customFormat="false" ht="15" hidden="false" customHeight="false" outlineLevel="0" collapsed="false">
      <c r="A1408" s="41"/>
      <c r="B1408" s="42"/>
      <c r="C1408" s="42"/>
      <c r="D1408" s="43"/>
      <c r="E1408" s="44" t="str">
        <f aca="false">IF(C1408="","",IF(COUNTIF(הגדרות!$A$5:$A$8,C1408)&gt;0,"הכנסה","הוצאה"))</f>
        <v/>
      </c>
      <c r="F1408" s="44" t="str">
        <f aca="false">IF(A1408="","",MONTH(A1408))</f>
        <v/>
      </c>
      <c r="G1408" s="44" t="str">
        <f aca="false">IF(A1408="","",YEAR(A1408))</f>
        <v/>
      </c>
      <c r="H1408" s="42"/>
    </row>
    <row r="1409" customFormat="false" ht="15" hidden="false" customHeight="false" outlineLevel="0" collapsed="false">
      <c r="A1409" s="41"/>
      <c r="B1409" s="42"/>
      <c r="C1409" s="42"/>
      <c r="D1409" s="43"/>
      <c r="E1409" s="44" t="str">
        <f aca="false">IF(C1409="","",IF(COUNTIF(הגדרות!$A$5:$A$8,C1409)&gt;0,"הכנסה","הוצאה"))</f>
        <v/>
      </c>
      <c r="F1409" s="44" t="str">
        <f aca="false">IF(A1409="","",MONTH(A1409))</f>
        <v/>
      </c>
      <c r="G1409" s="44" t="str">
        <f aca="false">IF(A1409="","",YEAR(A1409))</f>
        <v/>
      </c>
      <c r="H1409" s="42"/>
    </row>
    <row r="1410" customFormat="false" ht="15" hidden="false" customHeight="false" outlineLevel="0" collapsed="false">
      <c r="A1410" s="41"/>
      <c r="B1410" s="42"/>
      <c r="C1410" s="42"/>
      <c r="D1410" s="43"/>
      <c r="E1410" s="44" t="str">
        <f aca="false">IF(C1410="","",IF(COUNTIF(הגדרות!$A$5:$A$8,C1410)&gt;0,"הכנסה","הוצאה"))</f>
        <v/>
      </c>
      <c r="F1410" s="44" t="str">
        <f aca="false">IF(A1410="","",MONTH(A1410))</f>
        <v/>
      </c>
      <c r="G1410" s="44" t="str">
        <f aca="false">IF(A1410="","",YEAR(A1410))</f>
        <v/>
      </c>
      <c r="H1410" s="42"/>
    </row>
    <row r="1411" customFormat="false" ht="15" hidden="false" customHeight="false" outlineLevel="0" collapsed="false">
      <c r="A1411" s="41"/>
      <c r="B1411" s="42"/>
      <c r="C1411" s="42"/>
      <c r="D1411" s="43"/>
      <c r="E1411" s="44" t="str">
        <f aca="false">IF(C1411="","",IF(COUNTIF(הגדרות!$A$5:$A$8,C1411)&gt;0,"הכנסה","הוצאה"))</f>
        <v/>
      </c>
      <c r="F1411" s="44" t="str">
        <f aca="false">IF(A1411="","",MONTH(A1411))</f>
        <v/>
      </c>
      <c r="G1411" s="44" t="str">
        <f aca="false">IF(A1411="","",YEAR(A1411))</f>
        <v/>
      </c>
      <c r="H1411" s="42"/>
    </row>
    <row r="1412" customFormat="false" ht="15" hidden="false" customHeight="false" outlineLevel="0" collapsed="false">
      <c r="A1412" s="41"/>
      <c r="B1412" s="42"/>
      <c r="C1412" s="42"/>
      <c r="D1412" s="43"/>
      <c r="E1412" s="44" t="str">
        <f aca="false">IF(C1412="","",IF(COUNTIF(הגדרות!$A$5:$A$8,C1412)&gt;0,"הכנסה","הוצאה"))</f>
        <v/>
      </c>
      <c r="F1412" s="44" t="str">
        <f aca="false">IF(A1412="","",MONTH(A1412))</f>
        <v/>
      </c>
      <c r="G1412" s="44" t="str">
        <f aca="false">IF(A1412="","",YEAR(A1412))</f>
        <v/>
      </c>
      <c r="H1412" s="42"/>
    </row>
    <row r="1413" customFormat="false" ht="15" hidden="false" customHeight="false" outlineLevel="0" collapsed="false">
      <c r="A1413" s="41"/>
      <c r="B1413" s="42"/>
      <c r="C1413" s="42"/>
      <c r="D1413" s="43"/>
      <c r="E1413" s="44" t="str">
        <f aca="false">IF(C1413="","",IF(COUNTIF(הגדרות!$A$5:$A$8,C1413)&gt;0,"הכנסה","הוצאה"))</f>
        <v/>
      </c>
      <c r="F1413" s="44" t="str">
        <f aca="false">IF(A1413="","",MONTH(A1413))</f>
        <v/>
      </c>
      <c r="G1413" s="44" t="str">
        <f aca="false">IF(A1413="","",YEAR(A1413))</f>
        <v/>
      </c>
      <c r="H1413" s="42"/>
    </row>
    <row r="1414" customFormat="false" ht="15" hidden="false" customHeight="false" outlineLevel="0" collapsed="false">
      <c r="A1414" s="41"/>
      <c r="B1414" s="42"/>
      <c r="C1414" s="42"/>
      <c r="D1414" s="43"/>
      <c r="E1414" s="44" t="str">
        <f aca="false">IF(C1414="","",IF(COUNTIF(הגדרות!$A$5:$A$8,C1414)&gt;0,"הכנסה","הוצאה"))</f>
        <v/>
      </c>
      <c r="F1414" s="44" t="str">
        <f aca="false">IF(A1414="","",MONTH(A1414))</f>
        <v/>
      </c>
      <c r="G1414" s="44" t="str">
        <f aca="false">IF(A1414="","",YEAR(A1414))</f>
        <v/>
      </c>
      <c r="H1414" s="42"/>
    </row>
    <row r="1415" customFormat="false" ht="15" hidden="false" customHeight="false" outlineLevel="0" collapsed="false">
      <c r="A1415" s="41"/>
      <c r="B1415" s="42"/>
      <c r="C1415" s="42"/>
      <c r="D1415" s="43"/>
      <c r="E1415" s="44" t="str">
        <f aca="false">IF(C1415="","",IF(COUNTIF(הגדרות!$A$5:$A$8,C1415)&gt;0,"הכנסה","הוצאה"))</f>
        <v/>
      </c>
      <c r="F1415" s="44" t="str">
        <f aca="false">IF(A1415="","",MONTH(A1415))</f>
        <v/>
      </c>
      <c r="G1415" s="44" t="str">
        <f aca="false">IF(A1415="","",YEAR(A1415))</f>
        <v/>
      </c>
      <c r="H1415" s="42"/>
    </row>
    <row r="1416" customFormat="false" ht="15" hidden="false" customHeight="false" outlineLevel="0" collapsed="false">
      <c r="A1416" s="41"/>
      <c r="B1416" s="42"/>
      <c r="C1416" s="42"/>
      <c r="D1416" s="43"/>
      <c r="E1416" s="44" t="str">
        <f aca="false">IF(C1416="","",IF(COUNTIF(הגדרות!$A$5:$A$8,C1416)&gt;0,"הכנסה","הוצאה"))</f>
        <v/>
      </c>
      <c r="F1416" s="44" t="str">
        <f aca="false">IF(A1416="","",MONTH(A1416))</f>
        <v/>
      </c>
      <c r="G1416" s="44" t="str">
        <f aca="false">IF(A1416="","",YEAR(A1416))</f>
        <v/>
      </c>
      <c r="H1416" s="42"/>
    </row>
    <row r="1417" customFormat="false" ht="15" hidden="false" customHeight="false" outlineLevel="0" collapsed="false">
      <c r="A1417" s="41"/>
      <c r="B1417" s="42"/>
      <c r="C1417" s="42"/>
      <c r="D1417" s="43"/>
      <c r="E1417" s="44" t="str">
        <f aca="false">IF(C1417="","",IF(COUNTIF(הגדרות!$A$5:$A$8,C1417)&gt;0,"הכנסה","הוצאה"))</f>
        <v/>
      </c>
      <c r="F1417" s="44" t="str">
        <f aca="false">IF(A1417="","",MONTH(A1417))</f>
        <v/>
      </c>
      <c r="G1417" s="44" t="str">
        <f aca="false">IF(A1417="","",YEAR(A1417))</f>
        <v/>
      </c>
      <c r="H1417" s="42"/>
    </row>
    <row r="1418" customFormat="false" ht="15" hidden="false" customHeight="false" outlineLevel="0" collapsed="false">
      <c r="A1418" s="41"/>
      <c r="B1418" s="42"/>
      <c r="C1418" s="42"/>
      <c r="D1418" s="43"/>
      <c r="E1418" s="44" t="str">
        <f aca="false">IF(C1418="","",IF(COUNTIF(הגדרות!$A$5:$A$8,C1418)&gt;0,"הכנסה","הוצאה"))</f>
        <v/>
      </c>
      <c r="F1418" s="44" t="str">
        <f aca="false">IF(A1418="","",MONTH(A1418))</f>
        <v/>
      </c>
      <c r="G1418" s="44" t="str">
        <f aca="false">IF(A1418="","",YEAR(A1418))</f>
        <v/>
      </c>
      <c r="H1418" s="42"/>
    </row>
    <row r="1419" customFormat="false" ht="15" hidden="false" customHeight="false" outlineLevel="0" collapsed="false">
      <c r="A1419" s="41"/>
      <c r="B1419" s="42"/>
      <c r="C1419" s="42"/>
      <c r="D1419" s="43"/>
      <c r="E1419" s="44" t="str">
        <f aca="false">IF(C1419="","",IF(COUNTIF(הגדרות!$A$5:$A$8,C1419)&gt;0,"הכנסה","הוצאה"))</f>
        <v/>
      </c>
      <c r="F1419" s="44" t="str">
        <f aca="false">IF(A1419="","",MONTH(A1419))</f>
        <v/>
      </c>
      <c r="G1419" s="44" t="str">
        <f aca="false">IF(A1419="","",YEAR(A1419))</f>
        <v/>
      </c>
      <c r="H1419" s="42"/>
    </row>
    <row r="1420" customFormat="false" ht="15" hidden="false" customHeight="false" outlineLevel="0" collapsed="false">
      <c r="A1420" s="41"/>
      <c r="B1420" s="42"/>
      <c r="C1420" s="42"/>
      <c r="D1420" s="43"/>
      <c r="E1420" s="44" t="str">
        <f aca="false">IF(C1420="","",IF(COUNTIF(הגדרות!$A$5:$A$8,C1420)&gt;0,"הכנסה","הוצאה"))</f>
        <v/>
      </c>
      <c r="F1420" s="44" t="str">
        <f aca="false">IF(A1420="","",MONTH(A1420))</f>
        <v/>
      </c>
      <c r="G1420" s="44" t="str">
        <f aca="false">IF(A1420="","",YEAR(A1420))</f>
        <v/>
      </c>
      <c r="H1420" s="42"/>
    </row>
    <row r="1421" customFormat="false" ht="15" hidden="false" customHeight="false" outlineLevel="0" collapsed="false">
      <c r="A1421" s="41"/>
      <c r="B1421" s="42"/>
      <c r="C1421" s="42"/>
      <c r="D1421" s="43"/>
      <c r="E1421" s="44" t="str">
        <f aca="false">IF(C1421="","",IF(COUNTIF(הגדרות!$A$5:$A$8,C1421)&gt;0,"הכנסה","הוצאה"))</f>
        <v/>
      </c>
      <c r="F1421" s="44" t="str">
        <f aca="false">IF(A1421="","",MONTH(A1421))</f>
        <v/>
      </c>
      <c r="G1421" s="44" t="str">
        <f aca="false">IF(A1421="","",YEAR(A1421))</f>
        <v/>
      </c>
      <c r="H1421" s="42"/>
    </row>
    <row r="1422" customFormat="false" ht="15" hidden="false" customHeight="false" outlineLevel="0" collapsed="false">
      <c r="A1422" s="41"/>
      <c r="B1422" s="42"/>
      <c r="C1422" s="42"/>
      <c r="D1422" s="43"/>
      <c r="E1422" s="44" t="str">
        <f aca="false">IF(C1422="","",IF(COUNTIF(הגדרות!$A$5:$A$8,C1422)&gt;0,"הכנסה","הוצאה"))</f>
        <v/>
      </c>
      <c r="F1422" s="44" t="str">
        <f aca="false">IF(A1422="","",MONTH(A1422))</f>
        <v/>
      </c>
      <c r="G1422" s="44" t="str">
        <f aca="false">IF(A1422="","",YEAR(A1422))</f>
        <v/>
      </c>
      <c r="H1422" s="42"/>
    </row>
    <row r="1423" customFormat="false" ht="15" hidden="false" customHeight="false" outlineLevel="0" collapsed="false">
      <c r="A1423" s="41"/>
      <c r="B1423" s="42"/>
      <c r="C1423" s="42"/>
      <c r="D1423" s="43"/>
      <c r="E1423" s="44" t="str">
        <f aca="false">IF(C1423="","",IF(COUNTIF(הגדרות!$A$5:$A$8,C1423)&gt;0,"הכנסה","הוצאה"))</f>
        <v/>
      </c>
      <c r="F1423" s="44" t="str">
        <f aca="false">IF(A1423="","",MONTH(A1423))</f>
        <v/>
      </c>
      <c r="G1423" s="44" t="str">
        <f aca="false">IF(A1423="","",YEAR(A1423))</f>
        <v/>
      </c>
      <c r="H1423" s="42"/>
    </row>
    <row r="1424" customFormat="false" ht="15" hidden="false" customHeight="false" outlineLevel="0" collapsed="false">
      <c r="A1424" s="41"/>
      <c r="B1424" s="42"/>
      <c r="C1424" s="42"/>
      <c r="D1424" s="43"/>
      <c r="E1424" s="44" t="str">
        <f aca="false">IF(C1424="","",IF(COUNTIF(הגדרות!$A$5:$A$8,C1424)&gt;0,"הכנסה","הוצאה"))</f>
        <v/>
      </c>
      <c r="F1424" s="44" t="str">
        <f aca="false">IF(A1424="","",MONTH(A1424))</f>
        <v/>
      </c>
      <c r="G1424" s="44" t="str">
        <f aca="false">IF(A1424="","",YEAR(A1424))</f>
        <v/>
      </c>
      <c r="H1424" s="42"/>
    </row>
    <row r="1425" customFormat="false" ht="15" hidden="false" customHeight="false" outlineLevel="0" collapsed="false">
      <c r="A1425" s="41"/>
      <c r="B1425" s="42"/>
      <c r="C1425" s="42"/>
      <c r="D1425" s="43"/>
      <c r="E1425" s="44" t="str">
        <f aca="false">IF(C1425="","",IF(COUNTIF(הגדרות!$A$5:$A$8,C1425)&gt;0,"הכנסה","הוצאה"))</f>
        <v/>
      </c>
      <c r="F1425" s="44" t="str">
        <f aca="false">IF(A1425="","",MONTH(A1425))</f>
        <v/>
      </c>
      <c r="G1425" s="44" t="str">
        <f aca="false">IF(A1425="","",YEAR(A1425))</f>
        <v/>
      </c>
      <c r="H1425" s="42"/>
    </row>
    <row r="1426" customFormat="false" ht="15" hidden="false" customHeight="false" outlineLevel="0" collapsed="false">
      <c r="A1426" s="41"/>
      <c r="B1426" s="42"/>
      <c r="C1426" s="42"/>
      <c r="D1426" s="43"/>
      <c r="E1426" s="44" t="str">
        <f aca="false">IF(C1426="","",IF(COUNTIF(הגדרות!$A$5:$A$8,C1426)&gt;0,"הכנסה","הוצאה"))</f>
        <v/>
      </c>
      <c r="F1426" s="44" t="str">
        <f aca="false">IF(A1426="","",MONTH(A1426))</f>
        <v/>
      </c>
      <c r="G1426" s="44" t="str">
        <f aca="false">IF(A1426="","",YEAR(A1426))</f>
        <v/>
      </c>
      <c r="H1426" s="42"/>
    </row>
    <row r="1427" customFormat="false" ht="15" hidden="false" customHeight="false" outlineLevel="0" collapsed="false">
      <c r="A1427" s="41"/>
      <c r="B1427" s="42"/>
      <c r="C1427" s="42"/>
      <c r="D1427" s="43"/>
      <c r="E1427" s="44" t="str">
        <f aca="false">IF(C1427="","",IF(COUNTIF(הגדרות!$A$5:$A$8,C1427)&gt;0,"הכנסה","הוצאה"))</f>
        <v/>
      </c>
      <c r="F1427" s="44" t="str">
        <f aca="false">IF(A1427="","",MONTH(A1427))</f>
        <v/>
      </c>
      <c r="G1427" s="44" t="str">
        <f aca="false">IF(A1427="","",YEAR(A1427))</f>
        <v/>
      </c>
      <c r="H1427" s="42"/>
    </row>
    <row r="1428" customFormat="false" ht="15" hidden="false" customHeight="false" outlineLevel="0" collapsed="false">
      <c r="A1428" s="41"/>
      <c r="B1428" s="42"/>
      <c r="C1428" s="42"/>
      <c r="D1428" s="43"/>
      <c r="E1428" s="44" t="str">
        <f aca="false">IF(C1428="","",IF(COUNTIF(הגדרות!$A$5:$A$8,C1428)&gt;0,"הכנסה","הוצאה"))</f>
        <v/>
      </c>
      <c r="F1428" s="44" t="str">
        <f aca="false">IF(A1428="","",MONTH(A1428))</f>
        <v/>
      </c>
      <c r="G1428" s="44" t="str">
        <f aca="false">IF(A1428="","",YEAR(A1428))</f>
        <v/>
      </c>
      <c r="H1428" s="42"/>
    </row>
    <row r="1429" customFormat="false" ht="15" hidden="false" customHeight="false" outlineLevel="0" collapsed="false">
      <c r="A1429" s="41"/>
      <c r="B1429" s="42"/>
      <c r="C1429" s="42"/>
      <c r="D1429" s="43"/>
      <c r="E1429" s="44" t="str">
        <f aca="false">IF(C1429="","",IF(COUNTIF(הגדרות!$A$5:$A$8,C1429)&gt;0,"הכנסה","הוצאה"))</f>
        <v/>
      </c>
      <c r="F1429" s="44" t="str">
        <f aca="false">IF(A1429="","",MONTH(A1429))</f>
        <v/>
      </c>
      <c r="G1429" s="44" t="str">
        <f aca="false">IF(A1429="","",YEAR(A1429))</f>
        <v/>
      </c>
      <c r="H1429" s="42"/>
    </row>
    <row r="1430" customFormat="false" ht="15" hidden="false" customHeight="false" outlineLevel="0" collapsed="false">
      <c r="A1430" s="41"/>
      <c r="B1430" s="42"/>
      <c r="C1430" s="42"/>
      <c r="D1430" s="43"/>
      <c r="E1430" s="44" t="str">
        <f aca="false">IF(C1430="","",IF(COUNTIF(הגדרות!$A$5:$A$8,C1430)&gt;0,"הכנסה","הוצאה"))</f>
        <v/>
      </c>
      <c r="F1430" s="44" t="str">
        <f aca="false">IF(A1430="","",MONTH(A1430))</f>
        <v/>
      </c>
      <c r="G1430" s="44" t="str">
        <f aca="false">IF(A1430="","",YEAR(A1430))</f>
        <v/>
      </c>
      <c r="H1430" s="42"/>
    </row>
    <row r="1431" customFormat="false" ht="15" hidden="false" customHeight="false" outlineLevel="0" collapsed="false">
      <c r="A1431" s="41"/>
      <c r="B1431" s="42"/>
      <c r="C1431" s="42"/>
      <c r="D1431" s="43"/>
      <c r="E1431" s="44" t="str">
        <f aca="false">IF(C1431="","",IF(COUNTIF(הגדרות!$A$5:$A$8,C1431)&gt;0,"הכנסה","הוצאה"))</f>
        <v/>
      </c>
      <c r="F1431" s="44" t="str">
        <f aca="false">IF(A1431="","",MONTH(A1431))</f>
        <v/>
      </c>
      <c r="G1431" s="44" t="str">
        <f aca="false">IF(A1431="","",YEAR(A1431))</f>
        <v/>
      </c>
      <c r="H1431" s="42"/>
    </row>
    <row r="1432" customFormat="false" ht="15" hidden="false" customHeight="false" outlineLevel="0" collapsed="false">
      <c r="A1432" s="41"/>
      <c r="B1432" s="42"/>
      <c r="C1432" s="42"/>
      <c r="D1432" s="43"/>
      <c r="E1432" s="44" t="str">
        <f aca="false">IF(C1432="","",IF(COUNTIF(הגדרות!$A$5:$A$8,C1432)&gt;0,"הכנסה","הוצאה"))</f>
        <v/>
      </c>
      <c r="F1432" s="44" t="str">
        <f aca="false">IF(A1432="","",MONTH(A1432))</f>
        <v/>
      </c>
      <c r="G1432" s="44" t="str">
        <f aca="false">IF(A1432="","",YEAR(A1432))</f>
        <v/>
      </c>
      <c r="H1432" s="42"/>
    </row>
    <row r="1433" customFormat="false" ht="15" hidden="false" customHeight="false" outlineLevel="0" collapsed="false">
      <c r="A1433" s="41"/>
      <c r="B1433" s="42"/>
      <c r="C1433" s="42"/>
      <c r="D1433" s="43"/>
      <c r="E1433" s="44" t="str">
        <f aca="false">IF(C1433="","",IF(COUNTIF(הגדרות!$A$5:$A$8,C1433)&gt;0,"הכנסה","הוצאה"))</f>
        <v/>
      </c>
      <c r="F1433" s="44" t="str">
        <f aca="false">IF(A1433="","",MONTH(A1433))</f>
        <v/>
      </c>
      <c r="G1433" s="44" t="str">
        <f aca="false">IF(A1433="","",YEAR(A1433))</f>
        <v/>
      </c>
      <c r="H1433" s="42"/>
    </row>
    <row r="1434" customFormat="false" ht="15" hidden="false" customHeight="false" outlineLevel="0" collapsed="false">
      <c r="A1434" s="41"/>
      <c r="B1434" s="42"/>
      <c r="C1434" s="42"/>
      <c r="D1434" s="43"/>
      <c r="E1434" s="44" t="str">
        <f aca="false">IF(C1434="","",IF(COUNTIF(הגדרות!$A$5:$A$8,C1434)&gt;0,"הכנסה","הוצאה"))</f>
        <v/>
      </c>
      <c r="F1434" s="44" t="str">
        <f aca="false">IF(A1434="","",MONTH(A1434))</f>
        <v/>
      </c>
      <c r="G1434" s="44" t="str">
        <f aca="false">IF(A1434="","",YEAR(A1434))</f>
        <v/>
      </c>
      <c r="H1434" s="42"/>
    </row>
    <row r="1435" customFormat="false" ht="15" hidden="false" customHeight="false" outlineLevel="0" collapsed="false">
      <c r="A1435" s="41"/>
      <c r="B1435" s="42"/>
      <c r="C1435" s="42"/>
      <c r="D1435" s="43"/>
      <c r="E1435" s="44" t="str">
        <f aca="false">IF(C1435="","",IF(COUNTIF(הגדרות!$A$5:$A$8,C1435)&gt;0,"הכנסה","הוצאה"))</f>
        <v/>
      </c>
      <c r="F1435" s="44" t="str">
        <f aca="false">IF(A1435="","",MONTH(A1435))</f>
        <v/>
      </c>
      <c r="G1435" s="44" t="str">
        <f aca="false">IF(A1435="","",YEAR(A1435))</f>
        <v/>
      </c>
      <c r="H1435" s="42"/>
    </row>
    <row r="1436" customFormat="false" ht="15" hidden="false" customHeight="false" outlineLevel="0" collapsed="false">
      <c r="A1436" s="41"/>
      <c r="B1436" s="42"/>
      <c r="C1436" s="42"/>
      <c r="D1436" s="43"/>
      <c r="E1436" s="44" t="str">
        <f aca="false">IF(C1436="","",IF(COUNTIF(הגדרות!$A$5:$A$8,C1436)&gt;0,"הכנסה","הוצאה"))</f>
        <v/>
      </c>
      <c r="F1436" s="44" t="str">
        <f aca="false">IF(A1436="","",MONTH(A1436))</f>
        <v/>
      </c>
      <c r="G1436" s="44" t="str">
        <f aca="false">IF(A1436="","",YEAR(A1436))</f>
        <v/>
      </c>
      <c r="H1436" s="42"/>
    </row>
    <row r="1437" customFormat="false" ht="15" hidden="false" customHeight="false" outlineLevel="0" collapsed="false">
      <c r="A1437" s="41"/>
      <c r="B1437" s="42"/>
      <c r="C1437" s="42"/>
      <c r="D1437" s="43"/>
      <c r="E1437" s="44" t="str">
        <f aca="false">IF(C1437="","",IF(COUNTIF(הגדרות!$A$5:$A$8,C1437)&gt;0,"הכנסה","הוצאה"))</f>
        <v/>
      </c>
      <c r="F1437" s="44" t="str">
        <f aca="false">IF(A1437="","",MONTH(A1437))</f>
        <v/>
      </c>
      <c r="G1437" s="44" t="str">
        <f aca="false">IF(A1437="","",YEAR(A1437))</f>
        <v/>
      </c>
      <c r="H1437" s="42"/>
    </row>
    <row r="1438" customFormat="false" ht="15" hidden="false" customHeight="false" outlineLevel="0" collapsed="false">
      <c r="A1438" s="41"/>
      <c r="B1438" s="42"/>
      <c r="C1438" s="42"/>
      <c r="D1438" s="43"/>
      <c r="E1438" s="44" t="str">
        <f aca="false">IF(C1438="","",IF(COUNTIF(הגדרות!$A$5:$A$8,C1438)&gt;0,"הכנסה","הוצאה"))</f>
        <v/>
      </c>
      <c r="F1438" s="44" t="str">
        <f aca="false">IF(A1438="","",MONTH(A1438))</f>
        <v/>
      </c>
      <c r="G1438" s="44" t="str">
        <f aca="false">IF(A1438="","",YEAR(A1438))</f>
        <v/>
      </c>
      <c r="H1438" s="42"/>
    </row>
    <row r="1439" customFormat="false" ht="15" hidden="false" customHeight="false" outlineLevel="0" collapsed="false">
      <c r="A1439" s="41"/>
      <c r="B1439" s="42"/>
      <c r="C1439" s="42"/>
      <c r="D1439" s="43"/>
      <c r="E1439" s="44" t="str">
        <f aca="false">IF(C1439="","",IF(COUNTIF(הגדרות!$A$5:$A$8,C1439)&gt;0,"הכנסה","הוצאה"))</f>
        <v/>
      </c>
      <c r="F1439" s="44" t="str">
        <f aca="false">IF(A1439="","",MONTH(A1439))</f>
        <v/>
      </c>
      <c r="G1439" s="44" t="str">
        <f aca="false">IF(A1439="","",YEAR(A1439))</f>
        <v/>
      </c>
      <c r="H1439" s="42"/>
    </row>
    <row r="1440" customFormat="false" ht="15" hidden="false" customHeight="false" outlineLevel="0" collapsed="false">
      <c r="A1440" s="41"/>
      <c r="B1440" s="42"/>
      <c r="C1440" s="42"/>
      <c r="D1440" s="43"/>
      <c r="E1440" s="44" t="str">
        <f aca="false">IF(C1440="","",IF(COUNTIF(הגדרות!$A$5:$A$8,C1440)&gt;0,"הכנסה","הוצאה"))</f>
        <v/>
      </c>
      <c r="F1440" s="44" t="str">
        <f aca="false">IF(A1440="","",MONTH(A1440))</f>
        <v/>
      </c>
      <c r="G1440" s="44" t="str">
        <f aca="false">IF(A1440="","",YEAR(A1440))</f>
        <v/>
      </c>
      <c r="H1440" s="42"/>
    </row>
    <row r="1441" customFormat="false" ht="15" hidden="false" customHeight="false" outlineLevel="0" collapsed="false">
      <c r="A1441" s="41"/>
      <c r="B1441" s="42"/>
      <c r="C1441" s="42"/>
      <c r="D1441" s="43"/>
      <c r="E1441" s="44" t="str">
        <f aca="false">IF(C1441="","",IF(COUNTIF(הגדרות!$A$5:$A$8,C1441)&gt;0,"הכנסה","הוצאה"))</f>
        <v/>
      </c>
      <c r="F1441" s="44" t="str">
        <f aca="false">IF(A1441="","",MONTH(A1441))</f>
        <v/>
      </c>
      <c r="G1441" s="44" t="str">
        <f aca="false">IF(A1441="","",YEAR(A1441))</f>
        <v/>
      </c>
      <c r="H1441" s="42"/>
    </row>
    <row r="1442" customFormat="false" ht="15" hidden="false" customHeight="false" outlineLevel="0" collapsed="false">
      <c r="A1442" s="41"/>
      <c r="B1442" s="42"/>
      <c r="C1442" s="42"/>
      <c r="D1442" s="43"/>
      <c r="E1442" s="44" t="str">
        <f aca="false">IF(C1442="","",IF(COUNTIF(הגדרות!$A$5:$A$8,C1442)&gt;0,"הכנסה","הוצאה"))</f>
        <v/>
      </c>
      <c r="F1442" s="44" t="str">
        <f aca="false">IF(A1442="","",MONTH(A1442))</f>
        <v/>
      </c>
      <c r="G1442" s="44" t="str">
        <f aca="false">IF(A1442="","",YEAR(A1442))</f>
        <v/>
      </c>
      <c r="H1442" s="42"/>
    </row>
    <row r="1443" customFormat="false" ht="15" hidden="false" customHeight="false" outlineLevel="0" collapsed="false">
      <c r="A1443" s="41"/>
      <c r="B1443" s="42"/>
      <c r="C1443" s="42"/>
      <c r="D1443" s="43"/>
      <c r="E1443" s="44" t="str">
        <f aca="false">IF(C1443="","",IF(COUNTIF(הגדרות!$A$5:$A$8,C1443)&gt;0,"הכנסה","הוצאה"))</f>
        <v/>
      </c>
      <c r="F1443" s="44" t="str">
        <f aca="false">IF(A1443="","",MONTH(A1443))</f>
        <v/>
      </c>
      <c r="G1443" s="44" t="str">
        <f aca="false">IF(A1443="","",YEAR(A1443))</f>
        <v/>
      </c>
      <c r="H1443" s="42"/>
    </row>
    <row r="1444" customFormat="false" ht="15" hidden="false" customHeight="false" outlineLevel="0" collapsed="false">
      <c r="A1444" s="41"/>
      <c r="B1444" s="42"/>
      <c r="C1444" s="42"/>
      <c r="D1444" s="43"/>
      <c r="E1444" s="44" t="str">
        <f aca="false">IF(C1444="","",IF(COUNTIF(הגדרות!$A$5:$A$8,C1444)&gt;0,"הכנסה","הוצאה"))</f>
        <v/>
      </c>
      <c r="F1444" s="44" t="str">
        <f aca="false">IF(A1444="","",MONTH(A1444))</f>
        <v/>
      </c>
      <c r="G1444" s="44" t="str">
        <f aca="false">IF(A1444="","",YEAR(A1444))</f>
        <v/>
      </c>
      <c r="H1444" s="42"/>
    </row>
    <row r="1445" customFormat="false" ht="15" hidden="false" customHeight="false" outlineLevel="0" collapsed="false">
      <c r="A1445" s="41"/>
      <c r="B1445" s="42"/>
      <c r="C1445" s="42"/>
      <c r="D1445" s="43"/>
      <c r="E1445" s="44" t="str">
        <f aca="false">IF(C1445="","",IF(COUNTIF(הגדרות!$A$5:$A$8,C1445)&gt;0,"הכנסה","הוצאה"))</f>
        <v/>
      </c>
      <c r="F1445" s="44" t="str">
        <f aca="false">IF(A1445="","",MONTH(A1445))</f>
        <v/>
      </c>
      <c r="G1445" s="44" t="str">
        <f aca="false">IF(A1445="","",YEAR(A1445))</f>
        <v/>
      </c>
      <c r="H1445" s="42"/>
    </row>
    <row r="1446" customFormat="false" ht="15" hidden="false" customHeight="false" outlineLevel="0" collapsed="false">
      <c r="A1446" s="41"/>
      <c r="B1446" s="42"/>
      <c r="C1446" s="42"/>
      <c r="D1446" s="43"/>
      <c r="E1446" s="44" t="str">
        <f aca="false">IF(C1446="","",IF(COUNTIF(הגדרות!$A$5:$A$8,C1446)&gt;0,"הכנסה","הוצאה"))</f>
        <v/>
      </c>
      <c r="F1446" s="44" t="str">
        <f aca="false">IF(A1446="","",MONTH(A1446))</f>
        <v/>
      </c>
      <c r="G1446" s="44" t="str">
        <f aca="false">IF(A1446="","",YEAR(A1446))</f>
        <v/>
      </c>
      <c r="H1446" s="42"/>
    </row>
    <row r="1447" customFormat="false" ht="15" hidden="false" customHeight="false" outlineLevel="0" collapsed="false">
      <c r="A1447" s="41"/>
      <c r="B1447" s="42"/>
      <c r="C1447" s="42"/>
      <c r="D1447" s="43"/>
      <c r="E1447" s="44" t="str">
        <f aca="false">IF(C1447="","",IF(COUNTIF(הגדרות!$A$5:$A$8,C1447)&gt;0,"הכנסה","הוצאה"))</f>
        <v/>
      </c>
      <c r="F1447" s="44" t="str">
        <f aca="false">IF(A1447="","",MONTH(A1447))</f>
        <v/>
      </c>
      <c r="G1447" s="44" t="str">
        <f aca="false">IF(A1447="","",YEAR(A1447))</f>
        <v/>
      </c>
      <c r="H1447" s="42"/>
    </row>
    <row r="1448" customFormat="false" ht="15" hidden="false" customHeight="false" outlineLevel="0" collapsed="false">
      <c r="A1448" s="41"/>
      <c r="B1448" s="42"/>
      <c r="C1448" s="42"/>
      <c r="D1448" s="43"/>
      <c r="E1448" s="44" t="str">
        <f aca="false">IF(C1448="","",IF(COUNTIF(הגדרות!$A$5:$A$8,C1448)&gt;0,"הכנסה","הוצאה"))</f>
        <v/>
      </c>
      <c r="F1448" s="44" t="str">
        <f aca="false">IF(A1448="","",MONTH(A1448))</f>
        <v/>
      </c>
      <c r="G1448" s="44" t="str">
        <f aca="false">IF(A1448="","",YEAR(A1448))</f>
        <v/>
      </c>
      <c r="H1448" s="42"/>
    </row>
    <row r="1449" customFormat="false" ht="15" hidden="false" customHeight="false" outlineLevel="0" collapsed="false">
      <c r="A1449" s="41"/>
      <c r="B1449" s="42"/>
      <c r="C1449" s="42"/>
      <c r="D1449" s="43"/>
      <c r="E1449" s="44" t="str">
        <f aca="false">IF(C1449="","",IF(COUNTIF(הגדרות!$A$5:$A$8,C1449)&gt;0,"הכנסה","הוצאה"))</f>
        <v/>
      </c>
      <c r="F1449" s="44" t="str">
        <f aca="false">IF(A1449="","",MONTH(A1449))</f>
        <v/>
      </c>
      <c r="G1449" s="44" t="str">
        <f aca="false">IF(A1449="","",YEAR(A1449))</f>
        <v/>
      </c>
      <c r="H1449" s="42"/>
    </row>
    <row r="1450" customFormat="false" ht="15" hidden="false" customHeight="false" outlineLevel="0" collapsed="false">
      <c r="A1450" s="41"/>
      <c r="B1450" s="42"/>
      <c r="C1450" s="42"/>
      <c r="D1450" s="43"/>
      <c r="E1450" s="44" t="str">
        <f aca="false">IF(C1450="","",IF(COUNTIF(הגדרות!$A$5:$A$8,C1450)&gt;0,"הכנסה","הוצאה"))</f>
        <v/>
      </c>
      <c r="F1450" s="44" t="str">
        <f aca="false">IF(A1450="","",MONTH(A1450))</f>
        <v/>
      </c>
      <c r="G1450" s="44" t="str">
        <f aca="false">IF(A1450="","",YEAR(A1450))</f>
        <v/>
      </c>
      <c r="H1450" s="42"/>
    </row>
    <row r="1451" customFormat="false" ht="15" hidden="false" customHeight="false" outlineLevel="0" collapsed="false">
      <c r="A1451" s="41"/>
      <c r="B1451" s="42"/>
      <c r="C1451" s="42"/>
      <c r="D1451" s="43"/>
      <c r="E1451" s="44" t="str">
        <f aca="false">IF(C1451="","",IF(COUNTIF(הגדרות!$A$5:$A$8,C1451)&gt;0,"הכנסה","הוצאה"))</f>
        <v/>
      </c>
      <c r="F1451" s="44" t="str">
        <f aca="false">IF(A1451="","",MONTH(A1451))</f>
        <v/>
      </c>
      <c r="G1451" s="44" t="str">
        <f aca="false">IF(A1451="","",YEAR(A1451))</f>
        <v/>
      </c>
      <c r="H1451" s="42"/>
    </row>
    <row r="1452" customFormat="false" ht="15" hidden="false" customHeight="false" outlineLevel="0" collapsed="false">
      <c r="A1452" s="41"/>
      <c r="B1452" s="42"/>
      <c r="C1452" s="42"/>
      <c r="D1452" s="43"/>
      <c r="E1452" s="44" t="str">
        <f aca="false">IF(C1452="","",IF(COUNTIF(הגדרות!$A$5:$A$8,C1452)&gt;0,"הכנסה","הוצאה"))</f>
        <v/>
      </c>
      <c r="F1452" s="44" t="str">
        <f aca="false">IF(A1452="","",MONTH(A1452))</f>
        <v/>
      </c>
      <c r="G1452" s="44" t="str">
        <f aca="false">IF(A1452="","",YEAR(A1452))</f>
        <v/>
      </c>
      <c r="H1452" s="42"/>
    </row>
    <row r="1453" customFormat="false" ht="15" hidden="false" customHeight="false" outlineLevel="0" collapsed="false">
      <c r="A1453" s="41"/>
      <c r="B1453" s="42"/>
      <c r="C1453" s="42"/>
      <c r="D1453" s="43"/>
      <c r="E1453" s="44" t="str">
        <f aca="false">IF(C1453="","",IF(COUNTIF(הגדרות!$A$5:$A$8,C1453)&gt;0,"הכנסה","הוצאה"))</f>
        <v/>
      </c>
      <c r="F1453" s="44" t="str">
        <f aca="false">IF(A1453="","",MONTH(A1453))</f>
        <v/>
      </c>
      <c r="G1453" s="44" t="str">
        <f aca="false">IF(A1453="","",YEAR(A1453))</f>
        <v/>
      </c>
      <c r="H1453" s="42"/>
    </row>
    <row r="1454" customFormat="false" ht="15" hidden="false" customHeight="false" outlineLevel="0" collapsed="false">
      <c r="A1454" s="41"/>
      <c r="B1454" s="42"/>
      <c r="C1454" s="42"/>
      <c r="D1454" s="43"/>
      <c r="E1454" s="44" t="str">
        <f aca="false">IF(C1454="","",IF(COUNTIF(הגדרות!$A$5:$A$8,C1454)&gt;0,"הכנסה","הוצאה"))</f>
        <v/>
      </c>
      <c r="F1454" s="44" t="str">
        <f aca="false">IF(A1454="","",MONTH(A1454))</f>
        <v/>
      </c>
      <c r="G1454" s="44" t="str">
        <f aca="false">IF(A1454="","",YEAR(A1454))</f>
        <v/>
      </c>
      <c r="H1454" s="42"/>
    </row>
    <row r="1455" customFormat="false" ht="15" hidden="false" customHeight="false" outlineLevel="0" collapsed="false">
      <c r="A1455" s="41"/>
      <c r="B1455" s="42"/>
      <c r="C1455" s="42"/>
      <c r="D1455" s="43"/>
      <c r="E1455" s="44" t="str">
        <f aca="false">IF(C1455="","",IF(COUNTIF(הגדרות!$A$5:$A$8,C1455)&gt;0,"הכנסה","הוצאה"))</f>
        <v/>
      </c>
      <c r="F1455" s="44" t="str">
        <f aca="false">IF(A1455="","",MONTH(A1455))</f>
        <v/>
      </c>
      <c r="G1455" s="44" t="str">
        <f aca="false">IF(A1455="","",YEAR(A1455))</f>
        <v/>
      </c>
      <c r="H1455" s="42"/>
    </row>
    <row r="1456" customFormat="false" ht="15" hidden="false" customHeight="false" outlineLevel="0" collapsed="false">
      <c r="A1456" s="41"/>
      <c r="B1456" s="42"/>
      <c r="C1456" s="42"/>
      <c r="D1456" s="43"/>
      <c r="E1456" s="44" t="str">
        <f aca="false">IF(C1456="","",IF(COUNTIF(הגדרות!$A$5:$A$8,C1456)&gt;0,"הכנסה","הוצאה"))</f>
        <v/>
      </c>
      <c r="F1456" s="44" t="str">
        <f aca="false">IF(A1456="","",MONTH(A1456))</f>
        <v/>
      </c>
      <c r="G1456" s="44" t="str">
        <f aca="false">IF(A1456="","",YEAR(A1456))</f>
        <v/>
      </c>
      <c r="H1456" s="42"/>
    </row>
    <row r="1457" customFormat="false" ht="15" hidden="false" customHeight="false" outlineLevel="0" collapsed="false">
      <c r="A1457" s="41"/>
      <c r="B1457" s="42"/>
      <c r="C1457" s="42"/>
      <c r="D1457" s="43"/>
      <c r="E1457" s="44" t="str">
        <f aca="false">IF(C1457="","",IF(COUNTIF(הגדרות!$A$5:$A$8,C1457)&gt;0,"הכנסה","הוצאה"))</f>
        <v/>
      </c>
      <c r="F1457" s="44" t="str">
        <f aca="false">IF(A1457="","",MONTH(A1457))</f>
        <v/>
      </c>
      <c r="G1457" s="44" t="str">
        <f aca="false">IF(A1457="","",YEAR(A1457))</f>
        <v/>
      </c>
      <c r="H1457" s="42"/>
    </row>
    <row r="1458" customFormat="false" ht="15" hidden="false" customHeight="false" outlineLevel="0" collapsed="false">
      <c r="A1458" s="41"/>
      <c r="B1458" s="42"/>
      <c r="C1458" s="42"/>
      <c r="D1458" s="43"/>
      <c r="E1458" s="44" t="str">
        <f aca="false">IF(C1458="","",IF(COUNTIF(הגדרות!$A$5:$A$8,C1458)&gt;0,"הכנסה","הוצאה"))</f>
        <v/>
      </c>
      <c r="F1458" s="44" t="str">
        <f aca="false">IF(A1458="","",MONTH(A1458))</f>
        <v/>
      </c>
      <c r="G1458" s="44" t="str">
        <f aca="false">IF(A1458="","",YEAR(A1458))</f>
        <v/>
      </c>
      <c r="H1458" s="42"/>
    </row>
    <row r="1459" customFormat="false" ht="15" hidden="false" customHeight="false" outlineLevel="0" collapsed="false">
      <c r="A1459" s="41"/>
      <c r="B1459" s="42"/>
      <c r="C1459" s="42"/>
      <c r="D1459" s="43"/>
      <c r="E1459" s="44" t="str">
        <f aca="false">IF(C1459="","",IF(COUNTIF(הגדרות!$A$5:$A$8,C1459)&gt;0,"הכנסה","הוצאה"))</f>
        <v/>
      </c>
      <c r="F1459" s="44" t="str">
        <f aca="false">IF(A1459="","",MONTH(A1459))</f>
        <v/>
      </c>
      <c r="G1459" s="44" t="str">
        <f aca="false">IF(A1459="","",YEAR(A1459))</f>
        <v/>
      </c>
      <c r="H1459" s="42"/>
    </row>
    <row r="1460" customFormat="false" ht="15" hidden="false" customHeight="false" outlineLevel="0" collapsed="false">
      <c r="A1460" s="41"/>
      <c r="B1460" s="42"/>
      <c r="C1460" s="42"/>
      <c r="D1460" s="43"/>
      <c r="E1460" s="44" t="str">
        <f aca="false">IF(C1460="","",IF(COUNTIF(הגדרות!$A$5:$A$8,C1460)&gt;0,"הכנסה","הוצאה"))</f>
        <v/>
      </c>
      <c r="F1460" s="44" t="str">
        <f aca="false">IF(A1460="","",MONTH(A1460))</f>
        <v/>
      </c>
      <c r="G1460" s="44" t="str">
        <f aca="false">IF(A1460="","",YEAR(A1460))</f>
        <v/>
      </c>
      <c r="H1460" s="42"/>
    </row>
    <row r="1461" customFormat="false" ht="15" hidden="false" customHeight="false" outlineLevel="0" collapsed="false">
      <c r="A1461" s="41"/>
      <c r="B1461" s="42"/>
      <c r="C1461" s="42"/>
      <c r="D1461" s="43"/>
      <c r="E1461" s="44" t="str">
        <f aca="false">IF(C1461="","",IF(COUNTIF(הגדרות!$A$5:$A$8,C1461)&gt;0,"הכנסה","הוצאה"))</f>
        <v/>
      </c>
      <c r="F1461" s="44" t="str">
        <f aca="false">IF(A1461="","",MONTH(A1461))</f>
        <v/>
      </c>
      <c r="G1461" s="44" t="str">
        <f aca="false">IF(A1461="","",YEAR(A1461))</f>
        <v/>
      </c>
      <c r="H1461" s="42"/>
    </row>
    <row r="1462" customFormat="false" ht="15" hidden="false" customHeight="false" outlineLevel="0" collapsed="false">
      <c r="A1462" s="41"/>
      <c r="B1462" s="42"/>
      <c r="C1462" s="42"/>
      <c r="D1462" s="43"/>
      <c r="E1462" s="44" t="str">
        <f aca="false">IF(C1462="","",IF(COUNTIF(הגדרות!$A$5:$A$8,C1462)&gt;0,"הכנסה","הוצאה"))</f>
        <v/>
      </c>
      <c r="F1462" s="44" t="str">
        <f aca="false">IF(A1462="","",MONTH(A1462))</f>
        <v/>
      </c>
      <c r="G1462" s="44" t="str">
        <f aca="false">IF(A1462="","",YEAR(A1462))</f>
        <v/>
      </c>
      <c r="H1462" s="42"/>
    </row>
    <row r="1463" customFormat="false" ht="15" hidden="false" customHeight="false" outlineLevel="0" collapsed="false">
      <c r="A1463" s="41"/>
      <c r="B1463" s="42"/>
      <c r="C1463" s="42"/>
      <c r="D1463" s="43"/>
      <c r="E1463" s="44" t="str">
        <f aca="false">IF(C1463="","",IF(COUNTIF(הגדרות!$A$5:$A$8,C1463)&gt;0,"הכנסה","הוצאה"))</f>
        <v/>
      </c>
      <c r="F1463" s="44" t="str">
        <f aca="false">IF(A1463="","",MONTH(A1463))</f>
        <v/>
      </c>
      <c r="G1463" s="44" t="str">
        <f aca="false">IF(A1463="","",YEAR(A1463))</f>
        <v/>
      </c>
      <c r="H1463" s="42"/>
    </row>
    <row r="1464" customFormat="false" ht="15" hidden="false" customHeight="false" outlineLevel="0" collapsed="false">
      <c r="A1464" s="41"/>
      <c r="B1464" s="42"/>
      <c r="C1464" s="42"/>
      <c r="D1464" s="43"/>
      <c r="E1464" s="44" t="str">
        <f aca="false">IF(C1464="","",IF(COUNTIF(הגדרות!$A$5:$A$8,C1464)&gt;0,"הכנסה","הוצאה"))</f>
        <v/>
      </c>
      <c r="F1464" s="44" t="str">
        <f aca="false">IF(A1464="","",MONTH(A1464))</f>
        <v/>
      </c>
      <c r="G1464" s="44" t="str">
        <f aca="false">IF(A1464="","",YEAR(A1464))</f>
        <v/>
      </c>
      <c r="H1464" s="42"/>
    </row>
    <row r="1465" customFormat="false" ht="15" hidden="false" customHeight="false" outlineLevel="0" collapsed="false">
      <c r="A1465" s="41"/>
      <c r="B1465" s="42"/>
      <c r="C1465" s="42"/>
      <c r="D1465" s="43"/>
      <c r="E1465" s="44" t="str">
        <f aca="false">IF(C1465="","",IF(COUNTIF(הגדרות!$A$5:$A$8,C1465)&gt;0,"הכנסה","הוצאה"))</f>
        <v/>
      </c>
      <c r="F1465" s="44" t="str">
        <f aca="false">IF(A1465="","",MONTH(A1465))</f>
        <v/>
      </c>
      <c r="G1465" s="44" t="str">
        <f aca="false">IF(A1465="","",YEAR(A1465))</f>
        <v/>
      </c>
      <c r="H1465" s="42"/>
    </row>
    <row r="1466" customFormat="false" ht="15" hidden="false" customHeight="false" outlineLevel="0" collapsed="false">
      <c r="A1466" s="41"/>
      <c r="B1466" s="42"/>
      <c r="C1466" s="42"/>
      <c r="D1466" s="43"/>
      <c r="E1466" s="44" t="str">
        <f aca="false">IF(C1466="","",IF(COUNTIF(הגדרות!$A$5:$A$8,C1466)&gt;0,"הכנסה","הוצאה"))</f>
        <v/>
      </c>
      <c r="F1466" s="44" t="str">
        <f aca="false">IF(A1466="","",MONTH(A1466))</f>
        <v/>
      </c>
      <c r="G1466" s="44" t="str">
        <f aca="false">IF(A1466="","",YEAR(A1466))</f>
        <v/>
      </c>
      <c r="H1466" s="42"/>
    </row>
    <row r="1467" customFormat="false" ht="15" hidden="false" customHeight="false" outlineLevel="0" collapsed="false">
      <c r="A1467" s="41"/>
      <c r="B1467" s="42"/>
      <c r="C1467" s="42"/>
      <c r="D1467" s="43"/>
      <c r="E1467" s="44" t="str">
        <f aca="false">IF(C1467="","",IF(COUNTIF(הגדרות!$A$5:$A$8,C1467)&gt;0,"הכנסה","הוצאה"))</f>
        <v/>
      </c>
      <c r="F1467" s="44" t="str">
        <f aca="false">IF(A1467="","",MONTH(A1467))</f>
        <v/>
      </c>
      <c r="G1467" s="44" t="str">
        <f aca="false">IF(A1467="","",YEAR(A1467))</f>
        <v/>
      </c>
      <c r="H1467" s="42"/>
    </row>
    <row r="1468" customFormat="false" ht="15" hidden="false" customHeight="false" outlineLevel="0" collapsed="false">
      <c r="A1468" s="41"/>
      <c r="B1468" s="42"/>
      <c r="C1468" s="42"/>
      <c r="D1468" s="43"/>
      <c r="E1468" s="44" t="str">
        <f aca="false">IF(C1468="","",IF(COUNTIF(הגדרות!$A$5:$A$8,C1468)&gt;0,"הכנסה","הוצאה"))</f>
        <v/>
      </c>
      <c r="F1468" s="44" t="str">
        <f aca="false">IF(A1468="","",MONTH(A1468))</f>
        <v/>
      </c>
      <c r="G1468" s="44" t="str">
        <f aca="false">IF(A1468="","",YEAR(A1468))</f>
        <v/>
      </c>
      <c r="H1468" s="42"/>
    </row>
    <row r="1469" customFormat="false" ht="15" hidden="false" customHeight="false" outlineLevel="0" collapsed="false">
      <c r="A1469" s="41"/>
      <c r="B1469" s="42"/>
      <c r="C1469" s="42"/>
      <c r="D1469" s="43"/>
      <c r="E1469" s="44" t="str">
        <f aca="false">IF(C1469="","",IF(COUNTIF(הגדרות!$A$5:$A$8,C1469)&gt;0,"הכנסה","הוצאה"))</f>
        <v/>
      </c>
      <c r="F1469" s="44" t="str">
        <f aca="false">IF(A1469="","",MONTH(A1469))</f>
        <v/>
      </c>
      <c r="G1469" s="44" t="str">
        <f aca="false">IF(A1469="","",YEAR(A1469))</f>
        <v/>
      </c>
      <c r="H1469" s="42"/>
    </row>
    <row r="1470" customFormat="false" ht="15" hidden="false" customHeight="false" outlineLevel="0" collapsed="false">
      <c r="A1470" s="41"/>
      <c r="B1470" s="42"/>
      <c r="C1470" s="42"/>
      <c r="D1470" s="43"/>
      <c r="E1470" s="44" t="str">
        <f aca="false">IF(C1470="","",IF(COUNTIF(הגדרות!$A$5:$A$8,C1470)&gt;0,"הכנסה","הוצאה"))</f>
        <v/>
      </c>
      <c r="F1470" s="44" t="str">
        <f aca="false">IF(A1470="","",MONTH(A1470))</f>
        <v/>
      </c>
      <c r="G1470" s="44" t="str">
        <f aca="false">IF(A1470="","",YEAR(A1470))</f>
        <v/>
      </c>
      <c r="H1470" s="42"/>
    </row>
    <row r="1471" customFormat="false" ht="15" hidden="false" customHeight="false" outlineLevel="0" collapsed="false">
      <c r="A1471" s="41"/>
      <c r="B1471" s="42"/>
      <c r="C1471" s="42"/>
      <c r="D1471" s="43"/>
      <c r="E1471" s="44" t="str">
        <f aca="false">IF(C1471="","",IF(COUNTIF(הגדרות!$A$5:$A$8,C1471)&gt;0,"הכנסה","הוצאה"))</f>
        <v/>
      </c>
      <c r="F1471" s="44" t="str">
        <f aca="false">IF(A1471="","",MONTH(A1471))</f>
        <v/>
      </c>
      <c r="G1471" s="44" t="str">
        <f aca="false">IF(A1471="","",YEAR(A1471))</f>
        <v/>
      </c>
      <c r="H1471" s="42"/>
    </row>
    <row r="1472" customFormat="false" ht="15" hidden="false" customHeight="false" outlineLevel="0" collapsed="false">
      <c r="A1472" s="41"/>
      <c r="B1472" s="42"/>
      <c r="C1472" s="42"/>
      <c r="D1472" s="43"/>
      <c r="E1472" s="44" t="str">
        <f aca="false">IF(C1472="","",IF(COUNTIF(הגדרות!$A$5:$A$8,C1472)&gt;0,"הכנסה","הוצאה"))</f>
        <v/>
      </c>
      <c r="F1472" s="44" t="str">
        <f aca="false">IF(A1472="","",MONTH(A1472))</f>
        <v/>
      </c>
      <c r="G1472" s="44" t="str">
        <f aca="false">IF(A1472="","",YEAR(A1472))</f>
        <v/>
      </c>
      <c r="H1472" s="42"/>
    </row>
    <row r="1473" customFormat="false" ht="15" hidden="false" customHeight="false" outlineLevel="0" collapsed="false">
      <c r="A1473" s="41"/>
      <c r="B1473" s="42"/>
      <c r="C1473" s="42"/>
      <c r="D1473" s="43"/>
      <c r="E1473" s="44" t="str">
        <f aca="false">IF(C1473="","",IF(COUNTIF(הגדרות!$A$5:$A$8,C1473)&gt;0,"הכנסה","הוצאה"))</f>
        <v/>
      </c>
      <c r="F1473" s="44" t="str">
        <f aca="false">IF(A1473="","",MONTH(A1473))</f>
        <v/>
      </c>
      <c r="G1473" s="44" t="str">
        <f aca="false">IF(A1473="","",YEAR(A1473))</f>
        <v/>
      </c>
      <c r="H1473" s="42"/>
    </row>
    <row r="1474" customFormat="false" ht="15" hidden="false" customHeight="false" outlineLevel="0" collapsed="false">
      <c r="A1474" s="41"/>
      <c r="B1474" s="42"/>
      <c r="C1474" s="42"/>
      <c r="D1474" s="43"/>
      <c r="E1474" s="44" t="str">
        <f aca="false">IF(C1474="","",IF(COUNTIF(הגדרות!$A$5:$A$8,C1474)&gt;0,"הכנסה","הוצאה"))</f>
        <v/>
      </c>
      <c r="F1474" s="44" t="str">
        <f aca="false">IF(A1474="","",MONTH(A1474))</f>
        <v/>
      </c>
      <c r="G1474" s="44" t="str">
        <f aca="false">IF(A1474="","",YEAR(A1474))</f>
        <v/>
      </c>
      <c r="H1474" s="42"/>
    </row>
    <row r="1475" customFormat="false" ht="15" hidden="false" customHeight="false" outlineLevel="0" collapsed="false">
      <c r="A1475" s="41"/>
      <c r="B1475" s="42"/>
      <c r="C1475" s="42"/>
      <c r="D1475" s="43"/>
      <c r="E1475" s="44" t="str">
        <f aca="false">IF(C1475="","",IF(COUNTIF(הגדרות!$A$5:$A$8,C1475)&gt;0,"הכנסה","הוצאה"))</f>
        <v/>
      </c>
      <c r="F1475" s="44" t="str">
        <f aca="false">IF(A1475="","",MONTH(A1475))</f>
        <v/>
      </c>
      <c r="G1475" s="44" t="str">
        <f aca="false">IF(A1475="","",YEAR(A1475))</f>
        <v/>
      </c>
      <c r="H1475" s="42"/>
    </row>
    <row r="1476" customFormat="false" ht="15" hidden="false" customHeight="false" outlineLevel="0" collapsed="false">
      <c r="A1476" s="41"/>
      <c r="B1476" s="42"/>
      <c r="C1476" s="42"/>
      <c r="D1476" s="43"/>
      <c r="E1476" s="44" t="str">
        <f aca="false">IF(C1476="","",IF(COUNTIF(הגדרות!$A$5:$A$8,C1476)&gt;0,"הכנסה","הוצאה"))</f>
        <v/>
      </c>
      <c r="F1476" s="44" t="str">
        <f aca="false">IF(A1476="","",MONTH(A1476))</f>
        <v/>
      </c>
      <c r="G1476" s="44" t="str">
        <f aca="false">IF(A1476="","",YEAR(A1476))</f>
        <v/>
      </c>
      <c r="H1476" s="42"/>
    </row>
    <row r="1477" customFormat="false" ht="15" hidden="false" customHeight="false" outlineLevel="0" collapsed="false">
      <c r="A1477" s="41"/>
      <c r="B1477" s="42"/>
      <c r="C1477" s="42"/>
      <c r="D1477" s="43"/>
      <c r="E1477" s="44" t="str">
        <f aca="false">IF(C1477="","",IF(COUNTIF(הגדרות!$A$5:$A$8,C1477)&gt;0,"הכנסה","הוצאה"))</f>
        <v/>
      </c>
      <c r="F1477" s="44" t="str">
        <f aca="false">IF(A1477="","",MONTH(A1477))</f>
        <v/>
      </c>
      <c r="G1477" s="44" t="str">
        <f aca="false">IF(A1477="","",YEAR(A1477))</f>
        <v/>
      </c>
      <c r="H1477" s="42"/>
    </row>
    <row r="1478" customFormat="false" ht="15" hidden="false" customHeight="false" outlineLevel="0" collapsed="false">
      <c r="A1478" s="41"/>
      <c r="B1478" s="42"/>
      <c r="C1478" s="42"/>
      <c r="D1478" s="43"/>
      <c r="E1478" s="44" t="str">
        <f aca="false">IF(C1478="","",IF(COUNTIF(הגדרות!$A$5:$A$8,C1478)&gt;0,"הכנסה","הוצאה"))</f>
        <v/>
      </c>
      <c r="F1478" s="44" t="str">
        <f aca="false">IF(A1478="","",MONTH(A1478))</f>
        <v/>
      </c>
      <c r="G1478" s="44" t="str">
        <f aca="false">IF(A1478="","",YEAR(A1478))</f>
        <v/>
      </c>
      <c r="H1478" s="42"/>
    </row>
    <row r="1479" customFormat="false" ht="15" hidden="false" customHeight="false" outlineLevel="0" collapsed="false">
      <c r="A1479" s="41"/>
      <c r="B1479" s="42"/>
      <c r="C1479" s="42"/>
      <c r="D1479" s="43"/>
      <c r="E1479" s="44" t="str">
        <f aca="false">IF(C1479="","",IF(COUNTIF(הגדרות!$A$5:$A$8,C1479)&gt;0,"הכנסה","הוצאה"))</f>
        <v/>
      </c>
      <c r="F1479" s="44" t="str">
        <f aca="false">IF(A1479="","",MONTH(A1479))</f>
        <v/>
      </c>
      <c r="G1479" s="44" t="str">
        <f aca="false">IF(A1479="","",YEAR(A1479))</f>
        <v/>
      </c>
      <c r="H1479" s="42"/>
    </row>
    <row r="1480" customFormat="false" ht="15" hidden="false" customHeight="false" outlineLevel="0" collapsed="false">
      <c r="A1480" s="41"/>
      <c r="B1480" s="42"/>
      <c r="C1480" s="42"/>
      <c r="D1480" s="43"/>
      <c r="E1480" s="44" t="str">
        <f aca="false">IF(C1480="","",IF(COUNTIF(הגדרות!$A$5:$A$8,C1480)&gt;0,"הכנסה","הוצאה"))</f>
        <v/>
      </c>
      <c r="F1480" s="44" t="str">
        <f aca="false">IF(A1480="","",MONTH(A1480))</f>
        <v/>
      </c>
      <c r="G1480" s="44" t="str">
        <f aca="false">IF(A1480="","",YEAR(A1480))</f>
        <v/>
      </c>
      <c r="H1480" s="42"/>
    </row>
    <row r="1481" customFormat="false" ht="15" hidden="false" customHeight="false" outlineLevel="0" collapsed="false">
      <c r="A1481" s="41"/>
      <c r="B1481" s="42"/>
      <c r="C1481" s="42"/>
      <c r="D1481" s="43"/>
      <c r="E1481" s="44" t="str">
        <f aca="false">IF(C1481="","",IF(COUNTIF(הגדרות!$A$5:$A$8,C1481)&gt;0,"הכנסה","הוצאה"))</f>
        <v/>
      </c>
      <c r="F1481" s="44" t="str">
        <f aca="false">IF(A1481="","",MONTH(A1481))</f>
        <v/>
      </c>
      <c r="G1481" s="44" t="str">
        <f aca="false">IF(A1481="","",YEAR(A1481))</f>
        <v/>
      </c>
      <c r="H1481" s="42"/>
    </row>
    <row r="1482" customFormat="false" ht="15" hidden="false" customHeight="false" outlineLevel="0" collapsed="false">
      <c r="A1482" s="41"/>
      <c r="B1482" s="42"/>
      <c r="C1482" s="42"/>
      <c r="D1482" s="43"/>
      <c r="E1482" s="44" t="str">
        <f aca="false">IF(C1482="","",IF(COUNTIF(הגדרות!$A$5:$A$8,C1482)&gt;0,"הכנסה","הוצאה"))</f>
        <v/>
      </c>
      <c r="F1482" s="44" t="str">
        <f aca="false">IF(A1482="","",MONTH(A1482))</f>
        <v/>
      </c>
      <c r="G1482" s="44" t="str">
        <f aca="false">IF(A1482="","",YEAR(A1482))</f>
        <v/>
      </c>
      <c r="H1482" s="42"/>
    </row>
    <row r="1483" customFormat="false" ht="15" hidden="false" customHeight="false" outlineLevel="0" collapsed="false">
      <c r="A1483" s="41"/>
      <c r="B1483" s="42"/>
      <c r="C1483" s="42"/>
      <c r="D1483" s="43"/>
      <c r="E1483" s="44" t="str">
        <f aca="false">IF(C1483="","",IF(COUNTIF(הגדרות!$A$5:$A$8,C1483)&gt;0,"הכנסה","הוצאה"))</f>
        <v/>
      </c>
      <c r="F1483" s="44" t="str">
        <f aca="false">IF(A1483="","",MONTH(A1483))</f>
        <v/>
      </c>
      <c r="G1483" s="44" t="str">
        <f aca="false">IF(A1483="","",YEAR(A1483))</f>
        <v/>
      </c>
      <c r="H1483" s="42"/>
    </row>
    <row r="1484" customFormat="false" ht="15" hidden="false" customHeight="false" outlineLevel="0" collapsed="false">
      <c r="A1484" s="41"/>
      <c r="B1484" s="42"/>
      <c r="C1484" s="42"/>
      <c r="D1484" s="43"/>
      <c r="E1484" s="44" t="str">
        <f aca="false">IF(C1484="","",IF(COUNTIF(הגדרות!$A$5:$A$8,C1484)&gt;0,"הכנסה","הוצאה"))</f>
        <v/>
      </c>
      <c r="F1484" s="44" t="str">
        <f aca="false">IF(A1484="","",MONTH(A1484))</f>
        <v/>
      </c>
      <c r="G1484" s="44" t="str">
        <f aca="false">IF(A1484="","",YEAR(A1484))</f>
        <v/>
      </c>
      <c r="H1484" s="42"/>
    </row>
    <row r="1485" customFormat="false" ht="15" hidden="false" customHeight="false" outlineLevel="0" collapsed="false">
      <c r="A1485" s="41"/>
      <c r="B1485" s="42"/>
      <c r="C1485" s="42"/>
      <c r="D1485" s="43"/>
      <c r="E1485" s="44" t="str">
        <f aca="false">IF(C1485="","",IF(COUNTIF(הגדרות!$A$5:$A$8,C1485)&gt;0,"הכנסה","הוצאה"))</f>
        <v/>
      </c>
      <c r="F1485" s="44" t="str">
        <f aca="false">IF(A1485="","",MONTH(A1485))</f>
        <v/>
      </c>
      <c r="G1485" s="44" t="str">
        <f aca="false">IF(A1485="","",YEAR(A1485))</f>
        <v/>
      </c>
      <c r="H1485" s="42"/>
    </row>
    <row r="1486" customFormat="false" ht="15" hidden="false" customHeight="false" outlineLevel="0" collapsed="false">
      <c r="A1486" s="41"/>
      <c r="B1486" s="42"/>
      <c r="C1486" s="42"/>
      <c r="D1486" s="43"/>
      <c r="E1486" s="44" t="str">
        <f aca="false">IF(C1486="","",IF(COUNTIF(הגדרות!$A$5:$A$8,C1486)&gt;0,"הכנסה","הוצאה"))</f>
        <v/>
      </c>
      <c r="F1486" s="44" t="str">
        <f aca="false">IF(A1486="","",MONTH(A1486))</f>
        <v/>
      </c>
      <c r="G1486" s="44" t="str">
        <f aca="false">IF(A1486="","",YEAR(A1486))</f>
        <v/>
      </c>
      <c r="H1486" s="42"/>
    </row>
    <row r="1487" customFormat="false" ht="15" hidden="false" customHeight="false" outlineLevel="0" collapsed="false">
      <c r="A1487" s="41"/>
      <c r="B1487" s="42"/>
      <c r="C1487" s="42"/>
      <c r="D1487" s="43"/>
      <c r="E1487" s="44" t="str">
        <f aca="false">IF(C1487="","",IF(COUNTIF(הגדרות!$A$5:$A$8,C1487)&gt;0,"הכנסה","הוצאה"))</f>
        <v/>
      </c>
      <c r="F1487" s="44" t="str">
        <f aca="false">IF(A1487="","",MONTH(A1487))</f>
        <v/>
      </c>
      <c r="G1487" s="44" t="str">
        <f aca="false">IF(A1487="","",YEAR(A1487))</f>
        <v/>
      </c>
      <c r="H1487" s="42"/>
    </row>
    <row r="1488" customFormat="false" ht="15" hidden="false" customHeight="false" outlineLevel="0" collapsed="false">
      <c r="A1488" s="41"/>
      <c r="B1488" s="42"/>
      <c r="C1488" s="42"/>
      <c r="D1488" s="43"/>
      <c r="E1488" s="44" t="str">
        <f aca="false">IF(C1488="","",IF(COUNTIF(הגדרות!$A$5:$A$8,C1488)&gt;0,"הכנסה","הוצאה"))</f>
        <v/>
      </c>
      <c r="F1488" s="44" t="str">
        <f aca="false">IF(A1488="","",MONTH(A1488))</f>
        <v/>
      </c>
      <c r="G1488" s="44" t="str">
        <f aca="false">IF(A1488="","",YEAR(A1488))</f>
        <v/>
      </c>
      <c r="H1488" s="42"/>
    </row>
    <row r="1489" customFormat="false" ht="15" hidden="false" customHeight="false" outlineLevel="0" collapsed="false">
      <c r="A1489" s="41"/>
      <c r="B1489" s="42"/>
      <c r="C1489" s="42"/>
      <c r="D1489" s="43"/>
      <c r="E1489" s="44" t="str">
        <f aca="false">IF(C1489="","",IF(COUNTIF(הגדרות!$A$5:$A$8,C1489)&gt;0,"הכנסה","הוצאה"))</f>
        <v/>
      </c>
      <c r="F1489" s="44" t="str">
        <f aca="false">IF(A1489="","",MONTH(A1489))</f>
        <v/>
      </c>
      <c r="G1489" s="44" t="str">
        <f aca="false">IF(A1489="","",YEAR(A1489))</f>
        <v/>
      </c>
      <c r="H1489" s="42"/>
    </row>
    <row r="1490" customFormat="false" ht="15" hidden="false" customHeight="false" outlineLevel="0" collapsed="false">
      <c r="A1490" s="41"/>
      <c r="B1490" s="42"/>
      <c r="C1490" s="42"/>
      <c r="D1490" s="43"/>
      <c r="E1490" s="44" t="str">
        <f aca="false">IF(C1490="","",IF(COUNTIF(הגדרות!$A$5:$A$8,C1490)&gt;0,"הכנסה","הוצאה"))</f>
        <v/>
      </c>
      <c r="F1490" s="44" t="str">
        <f aca="false">IF(A1490="","",MONTH(A1490))</f>
        <v/>
      </c>
      <c r="G1490" s="44" t="str">
        <f aca="false">IF(A1490="","",YEAR(A1490))</f>
        <v/>
      </c>
      <c r="H1490" s="42"/>
    </row>
    <row r="1491" customFormat="false" ht="15" hidden="false" customHeight="false" outlineLevel="0" collapsed="false">
      <c r="A1491" s="41"/>
      <c r="B1491" s="42"/>
      <c r="C1491" s="42"/>
      <c r="D1491" s="43"/>
      <c r="E1491" s="44" t="str">
        <f aca="false">IF(C1491="","",IF(COUNTIF(הגדרות!$A$5:$A$8,C1491)&gt;0,"הכנסה","הוצאה"))</f>
        <v/>
      </c>
      <c r="F1491" s="44" t="str">
        <f aca="false">IF(A1491="","",MONTH(A1491))</f>
        <v/>
      </c>
      <c r="G1491" s="44" t="str">
        <f aca="false">IF(A1491="","",YEAR(A1491))</f>
        <v/>
      </c>
      <c r="H1491" s="42"/>
    </row>
    <row r="1492" customFormat="false" ht="15" hidden="false" customHeight="false" outlineLevel="0" collapsed="false">
      <c r="A1492" s="41"/>
      <c r="B1492" s="42"/>
      <c r="C1492" s="42"/>
      <c r="D1492" s="43"/>
      <c r="E1492" s="44" t="str">
        <f aca="false">IF(C1492="","",IF(COUNTIF(הגדרות!$A$5:$A$8,C1492)&gt;0,"הכנסה","הוצאה"))</f>
        <v/>
      </c>
      <c r="F1492" s="44" t="str">
        <f aca="false">IF(A1492="","",MONTH(A1492))</f>
        <v/>
      </c>
      <c r="G1492" s="44" t="str">
        <f aca="false">IF(A1492="","",YEAR(A1492))</f>
        <v/>
      </c>
      <c r="H1492" s="42"/>
    </row>
    <row r="1493" customFormat="false" ht="15" hidden="false" customHeight="false" outlineLevel="0" collapsed="false">
      <c r="A1493" s="41"/>
      <c r="B1493" s="42"/>
      <c r="C1493" s="42"/>
      <c r="D1493" s="43"/>
      <c r="E1493" s="44" t="str">
        <f aca="false">IF(C1493="","",IF(COUNTIF(הגדרות!$A$5:$A$8,C1493)&gt;0,"הכנסה","הוצאה"))</f>
        <v/>
      </c>
      <c r="F1493" s="44" t="str">
        <f aca="false">IF(A1493="","",MONTH(A1493))</f>
        <v/>
      </c>
      <c r="G1493" s="44" t="str">
        <f aca="false">IF(A1493="","",YEAR(A1493))</f>
        <v/>
      </c>
      <c r="H1493" s="42"/>
    </row>
    <row r="1494" customFormat="false" ht="15" hidden="false" customHeight="false" outlineLevel="0" collapsed="false">
      <c r="A1494" s="41"/>
      <c r="B1494" s="42"/>
      <c r="C1494" s="42"/>
      <c r="D1494" s="43"/>
      <c r="E1494" s="44" t="str">
        <f aca="false">IF(C1494="","",IF(COUNTIF(הגדרות!$A$5:$A$8,C1494)&gt;0,"הכנסה","הוצאה"))</f>
        <v/>
      </c>
      <c r="F1494" s="44" t="str">
        <f aca="false">IF(A1494="","",MONTH(A1494))</f>
        <v/>
      </c>
      <c r="G1494" s="44" t="str">
        <f aca="false">IF(A1494="","",YEAR(A1494))</f>
        <v/>
      </c>
      <c r="H1494" s="42"/>
    </row>
    <row r="1495" customFormat="false" ht="15" hidden="false" customHeight="false" outlineLevel="0" collapsed="false">
      <c r="A1495" s="41"/>
      <c r="B1495" s="42"/>
      <c r="C1495" s="42"/>
      <c r="D1495" s="43"/>
      <c r="E1495" s="44" t="str">
        <f aca="false">IF(C1495="","",IF(COUNTIF(הגדרות!$A$5:$A$8,C1495)&gt;0,"הכנסה","הוצאה"))</f>
        <v/>
      </c>
      <c r="F1495" s="44" t="str">
        <f aca="false">IF(A1495="","",MONTH(A1495))</f>
        <v/>
      </c>
      <c r="G1495" s="44" t="str">
        <f aca="false">IF(A1495="","",YEAR(A1495))</f>
        <v/>
      </c>
      <c r="H1495" s="42"/>
    </row>
    <row r="1496" customFormat="false" ht="15" hidden="false" customHeight="false" outlineLevel="0" collapsed="false">
      <c r="A1496" s="41"/>
      <c r="B1496" s="42"/>
      <c r="C1496" s="42"/>
      <c r="D1496" s="43"/>
      <c r="E1496" s="44" t="str">
        <f aca="false">IF(C1496="","",IF(COUNTIF(הגדרות!$A$5:$A$8,C1496)&gt;0,"הכנסה","הוצאה"))</f>
        <v/>
      </c>
      <c r="F1496" s="44" t="str">
        <f aca="false">IF(A1496="","",MONTH(A1496))</f>
        <v/>
      </c>
      <c r="G1496" s="44" t="str">
        <f aca="false">IF(A1496="","",YEAR(A1496))</f>
        <v/>
      </c>
      <c r="H1496" s="42"/>
    </row>
    <row r="1497" customFormat="false" ht="15" hidden="false" customHeight="false" outlineLevel="0" collapsed="false">
      <c r="A1497" s="41"/>
      <c r="B1497" s="42"/>
      <c r="C1497" s="42"/>
      <c r="D1497" s="43"/>
      <c r="E1497" s="44" t="str">
        <f aca="false">IF(C1497="","",IF(COUNTIF(הגדרות!$A$5:$A$8,C1497)&gt;0,"הכנסה","הוצאה"))</f>
        <v/>
      </c>
      <c r="F1497" s="44" t="str">
        <f aca="false">IF(A1497="","",MONTH(A1497))</f>
        <v/>
      </c>
      <c r="G1497" s="44" t="str">
        <f aca="false">IF(A1497="","",YEAR(A1497))</f>
        <v/>
      </c>
      <c r="H1497" s="42"/>
    </row>
    <row r="1498" customFormat="false" ht="15" hidden="false" customHeight="false" outlineLevel="0" collapsed="false">
      <c r="A1498" s="41"/>
      <c r="B1498" s="42"/>
      <c r="C1498" s="42"/>
      <c r="D1498" s="43"/>
      <c r="E1498" s="44" t="str">
        <f aca="false">IF(C1498="","",IF(COUNTIF(הגדרות!$A$5:$A$8,C1498)&gt;0,"הכנסה","הוצאה"))</f>
        <v/>
      </c>
      <c r="F1498" s="44" t="str">
        <f aca="false">IF(A1498="","",MONTH(A1498))</f>
        <v/>
      </c>
      <c r="G1498" s="44" t="str">
        <f aca="false">IF(A1498="","",YEAR(A1498))</f>
        <v/>
      </c>
      <c r="H1498" s="42"/>
    </row>
    <row r="1499" customFormat="false" ht="15" hidden="false" customHeight="false" outlineLevel="0" collapsed="false">
      <c r="A1499" s="41"/>
      <c r="B1499" s="42"/>
      <c r="C1499" s="42"/>
      <c r="D1499" s="43"/>
      <c r="E1499" s="44" t="str">
        <f aca="false">IF(C1499="","",IF(COUNTIF(הגדרות!$A$5:$A$8,C1499)&gt;0,"הכנסה","הוצאה"))</f>
        <v/>
      </c>
      <c r="F1499" s="44" t="str">
        <f aca="false">IF(A1499="","",MONTH(A1499))</f>
        <v/>
      </c>
      <c r="G1499" s="44" t="str">
        <f aca="false">IF(A1499="","",YEAR(A1499))</f>
        <v/>
      </c>
      <c r="H1499" s="42"/>
    </row>
    <row r="1500" customFormat="false" ht="15" hidden="false" customHeight="false" outlineLevel="0" collapsed="false">
      <c r="A1500" s="41"/>
      <c r="B1500" s="42"/>
      <c r="C1500" s="42"/>
      <c r="D1500" s="43"/>
      <c r="E1500" s="44" t="str">
        <f aca="false">IF(C1500="","",IF(COUNTIF(הגדרות!$A$5:$A$8,C1500)&gt;0,"הכנסה","הוצאה"))</f>
        <v/>
      </c>
      <c r="F1500" s="44" t="str">
        <f aca="false">IF(A1500="","",MONTH(A1500))</f>
        <v/>
      </c>
      <c r="G1500" s="44" t="str">
        <f aca="false">IF(A1500="","",YEAR(A1500))</f>
        <v/>
      </c>
      <c r="H1500" s="42"/>
    </row>
  </sheetData>
  <autoFilter ref="A1:H1500"/>
  <dataValidations count="1">
    <dataValidation allowBlank="true" error="יש לבחור קטגוריה מהרשימה שבלשונית הגדרות." errorStyle="stop" errorTitle="קטגוריה לא קיימת" operator="between" showDropDown="false" showErrorMessage="true" showInputMessage="false" sqref="C2:C1500" type="list">
      <formula1>הגדרות!$A$5:$A$24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8B57"/>
    <pageSetUpPr fitToPage="true"/>
  </sheetPr>
  <dimension ref="A1:F2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14"/>
    <col collapsed="false" customWidth="true" hidden="false" outlineLevel="0" max="5" min="5" style="0" width="12"/>
    <col collapsed="false" customWidth="true" hidden="false" outlineLevel="0" max="6" min="6" style="0" width="16"/>
  </cols>
  <sheetData>
    <row r="1" customFormat="false" ht="30" hidden="false" customHeight="true" outlineLevel="0" collapsed="false">
      <c r="A1" s="10" t="s">
        <v>123</v>
      </c>
    </row>
    <row r="2" customFormat="false" ht="15" hidden="false" customHeight="false" outlineLevel="0" collapsed="false">
      <c r="A2" s="33" t="s">
        <v>124</v>
      </c>
      <c r="B2" s="45" t="n">
        <v>9</v>
      </c>
    </row>
    <row r="4" customFormat="false" ht="15" hidden="false" customHeight="false" outlineLevel="0" collapsed="false">
      <c r="A4" s="23" t="s">
        <v>50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</row>
    <row r="5" customFormat="false" ht="15" hidden="false" customHeight="false" outlineLevel="0" collapsed="false">
      <c r="A5" s="24" t="str">
        <f aca="false">הגדרות!A9</f>
        <v>דיור (שכירות או משכנתא)</v>
      </c>
      <c r="B5" s="25" t="n">
        <f aca="false">הגדרות!C9</f>
        <v>5400</v>
      </c>
      <c r="C5" s="25" t="n">
        <f aca="false">SUMIFS(תנועות!$D$2:$D$1500,תנועות!$C$2:$C$1500,$A5,תנועות!$F$2:$F$1500,$B$2,תנועות!$G$2:$G$1500,הגדרות!$B$3)</f>
        <v>5200</v>
      </c>
      <c r="D5" s="25" t="n">
        <f aca="false">B5-C5</f>
        <v>200</v>
      </c>
      <c r="E5" s="46" t="n">
        <f aca="false">IF(B5=0,0,C5/B5)</f>
        <v>0.962962962962963</v>
      </c>
      <c r="F5" s="47" t="str">
        <f aca="false">IF(B5=0,"",IF(E5&gt;1,"חריגה",IF(E5&gt;0.85,"קרוב לתקרה","בסדר")))</f>
        <v>קרוב לתקרה</v>
      </c>
    </row>
    <row r="6" customFormat="false" ht="15" hidden="false" customHeight="false" outlineLevel="0" collapsed="false">
      <c r="A6" s="24" t="str">
        <f aca="false">הגדרות!A10</f>
        <v>ארנונה ומיסים</v>
      </c>
      <c r="B6" s="25" t="n">
        <f aca="false">הגדרות!C10</f>
        <v>700</v>
      </c>
      <c r="C6" s="25" t="n">
        <f aca="false">SUMIFS(תנועות!$D$2:$D$1500,תנועות!$C$2:$C$1500,$A6,תנועות!$F$2:$F$1500,$B$2,תנועות!$G$2:$G$1500,הגדרות!$B$3)</f>
        <v>650</v>
      </c>
      <c r="D6" s="25" t="n">
        <f aca="false">B6-C6</f>
        <v>50</v>
      </c>
      <c r="E6" s="46" t="n">
        <f aca="false">IF(B6=0,0,C6/B6)</f>
        <v>0.928571428571429</v>
      </c>
      <c r="F6" s="47" t="str">
        <f aca="false">IF(B6=0,"",IF(E6&gt;1,"חריגה",IF(E6&gt;0.85,"קרוב לתקרה","בסדר")))</f>
        <v>קרוב לתקרה</v>
      </c>
    </row>
    <row r="7" customFormat="false" ht="15" hidden="false" customHeight="false" outlineLevel="0" collapsed="false">
      <c r="A7" s="24" t="str">
        <f aca="false">הגדרות!A11</f>
        <v>חשמל, מים וגז</v>
      </c>
      <c r="B7" s="25" t="n">
        <f aca="false">הגדרות!C11</f>
        <v>600</v>
      </c>
      <c r="C7" s="25" t="n">
        <f aca="false">SUMIFS(תנועות!$D$2:$D$1500,תנועות!$C$2:$C$1500,$A7,תנועות!$F$2:$F$1500,$B$2,תנועות!$G$2:$G$1500,הגדרות!$B$3)</f>
        <v>620</v>
      </c>
      <c r="D7" s="25" t="n">
        <f aca="false">B7-C7</f>
        <v>-20</v>
      </c>
      <c r="E7" s="46" t="n">
        <f aca="false">IF(B7=0,0,C7/B7)</f>
        <v>1.03333333333333</v>
      </c>
      <c r="F7" s="47" t="str">
        <f aca="false">IF(B7=0,"",IF(E7&gt;1,"חריגה",IF(E7&gt;0.85,"קרוב לתקרה","בסדר")))</f>
        <v>חריגה</v>
      </c>
    </row>
    <row r="8" customFormat="false" ht="15" hidden="false" customHeight="false" outlineLevel="0" collapsed="false">
      <c r="A8" s="24" t="str">
        <f aca="false">הגדרות!A12</f>
        <v>סופר ומכולת</v>
      </c>
      <c r="B8" s="25" t="n">
        <f aca="false">הגדרות!C12</f>
        <v>3200</v>
      </c>
      <c r="C8" s="25" t="n">
        <f aca="false">SUMIFS(תנועות!$D$2:$D$1500,תנועות!$C$2:$C$1500,$A8,תנועות!$F$2:$F$1500,$B$2,תנועות!$G$2:$G$1500,הגדרות!$B$3)</f>
        <v>3131</v>
      </c>
      <c r="D8" s="25" t="n">
        <f aca="false">B8-C8</f>
        <v>69</v>
      </c>
      <c r="E8" s="46" t="n">
        <f aca="false">IF(B8=0,0,C8/B8)</f>
        <v>0.9784375</v>
      </c>
      <c r="F8" s="47" t="str">
        <f aca="false">IF(B8=0,"",IF(E8&gt;1,"חריגה",IF(E8&gt;0.85,"קרוב לתקרה","בסדר")))</f>
        <v>קרוב לתקרה</v>
      </c>
    </row>
    <row r="9" customFormat="false" ht="15" hidden="false" customHeight="false" outlineLevel="0" collapsed="false">
      <c r="A9" s="24" t="str">
        <f aca="false">הגדרות!A13</f>
        <v>מסעדות ומשלוחים</v>
      </c>
      <c r="B9" s="25" t="n">
        <f aca="false">הגדרות!C13</f>
        <v>900</v>
      </c>
      <c r="C9" s="25" t="n">
        <f aca="false">SUMIFS(תנועות!$D$2:$D$1500,תנועות!$C$2:$C$1500,$A9,תנועות!$F$2:$F$1500,$B$2,תנועות!$G$2:$G$1500,הגדרות!$B$3)</f>
        <v>436</v>
      </c>
      <c r="D9" s="25" t="n">
        <f aca="false">B9-C9</f>
        <v>464</v>
      </c>
      <c r="E9" s="46" t="n">
        <f aca="false">IF(B9=0,0,C9/B9)</f>
        <v>0.484444444444444</v>
      </c>
      <c r="F9" s="47" t="str">
        <f aca="false">IF(B9=0,"",IF(E9&gt;1,"חריגה",IF(E9&gt;0.85,"קרוב לתקרה","בסדר")))</f>
        <v>בסדר</v>
      </c>
    </row>
    <row r="10" customFormat="false" ht="15" hidden="false" customHeight="false" outlineLevel="0" collapsed="false">
      <c r="A10" s="24" t="str">
        <f aca="false">הגדרות!A14</f>
        <v>תחבורה ורכב</v>
      </c>
      <c r="B10" s="25" t="n">
        <f aca="false">הגדרות!C14</f>
        <v>1300</v>
      </c>
      <c r="C10" s="25" t="n">
        <f aca="false">SUMIFS(תנועות!$D$2:$D$1500,תנועות!$C$2:$C$1500,$A10,תנועות!$F$2:$F$1500,$B$2,תנועות!$G$2:$G$1500,הגדרות!$B$3)</f>
        <v>750</v>
      </c>
      <c r="D10" s="25" t="n">
        <f aca="false">B10-C10</f>
        <v>550</v>
      </c>
      <c r="E10" s="46" t="n">
        <f aca="false">IF(B10=0,0,C10/B10)</f>
        <v>0.576923076923077</v>
      </c>
      <c r="F10" s="47" t="str">
        <f aca="false">IF(B10=0,"",IF(E10&gt;1,"חריגה",IF(E10&gt;0.85,"קרוב לתקרה","בסדר")))</f>
        <v>בסדר</v>
      </c>
    </row>
    <row r="11" customFormat="false" ht="15" hidden="false" customHeight="false" outlineLevel="0" collapsed="false">
      <c r="A11" s="24" t="str">
        <f aca="false">הגדרות!A15</f>
        <v>תקשורת ואינטרנט</v>
      </c>
      <c r="B11" s="25" t="n">
        <f aca="false">הגדרות!C15</f>
        <v>250</v>
      </c>
      <c r="C11" s="25" t="n">
        <f aca="false">SUMIFS(תנועות!$D$2:$D$1500,תנועות!$C$2:$C$1500,$A11,תנועות!$F$2:$F$1500,$B$2,תנועות!$G$2:$G$1500,הגדרות!$B$3)</f>
        <v>235</v>
      </c>
      <c r="D11" s="25" t="n">
        <f aca="false">B11-C11</f>
        <v>15</v>
      </c>
      <c r="E11" s="46" t="n">
        <f aca="false">IF(B11=0,0,C11/B11)</f>
        <v>0.94</v>
      </c>
      <c r="F11" s="47" t="str">
        <f aca="false">IF(B11=0,"",IF(E11&gt;1,"חריגה",IF(E11&gt;0.85,"קרוב לתקרה","בסדר")))</f>
        <v>קרוב לתקרה</v>
      </c>
    </row>
    <row r="12" customFormat="false" ht="15" hidden="false" customHeight="false" outlineLevel="0" collapsed="false">
      <c r="A12" s="24" t="str">
        <f aca="false">הגדרות!A16</f>
        <v>ביטוחים</v>
      </c>
      <c r="B12" s="25" t="n">
        <f aca="false">הגדרות!C16</f>
        <v>600</v>
      </c>
      <c r="C12" s="25" t="n">
        <f aca="false">SUMIFS(תנועות!$D$2:$D$1500,תנועות!$C$2:$C$1500,$A12,תנועות!$F$2:$F$1500,$B$2,תנועות!$G$2:$G$1500,הגדרות!$B$3)</f>
        <v>580</v>
      </c>
      <c r="D12" s="25" t="n">
        <f aca="false">B12-C12</f>
        <v>20</v>
      </c>
      <c r="E12" s="46" t="n">
        <f aca="false">IF(B12=0,0,C12/B12)</f>
        <v>0.966666666666667</v>
      </c>
      <c r="F12" s="47" t="str">
        <f aca="false">IF(B12=0,"",IF(E12&gt;1,"חריגה",IF(E12&gt;0.85,"קרוב לתקרה","בסדר")))</f>
        <v>קרוב לתקרה</v>
      </c>
    </row>
    <row r="13" customFormat="false" ht="15" hidden="false" customHeight="false" outlineLevel="0" collapsed="false">
      <c r="A13" s="24" t="str">
        <f aca="false">הגדרות!A17</f>
        <v>בריאות</v>
      </c>
      <c r="B13" s="25" t="n">
        <f aca="false">הגדרות!C17</f>
        <v>400</v>
      </c>
      <c r="C13" s="25" t="n">
        <f aca="false">SUMIFS(תנועות!$D$2:$D$1500,תנועות!$C$2:$C$1500,$A13,תנועות!$F$2:$F$1500,$B$2,תנועות!$G$2:$G$1500,הגדרות!$B$3)</f>
        <v>107</v>
      </c>
      <c r="D13" s="25" t="n">
        <f aca="false">B13-C13</f>
        <v>293</v>
      </c>
      <c r="E13" s="46" t="n">
        <f aca="false">IF(B13=0,0,C13/B13)</f>
        <v>0.2675</v>
      </c>
      <c r="F13" s="47" t="str">
        <f aca="false">IF(B13=0,"",IF(E13&gt;1,"חריגה",IF(E13&gt;0.85,"קרוב לתקרה","בסדר")))</f>
        <v>בסדר</v>
      </c>
    </row>
    <row r="14" customFormat="false" ht="15" hidden="false" customHeight="false" outlineLevel="0" collapsed="false">
      <c r="A14" s="24" t="str">
        <f aca="false">הגדרות!A18</f>
        <v>ילדים וחינוך</v>
      </c>
      <c r="B14" s="25" t="n">
        <f aca="false">הגדרות!C18</f>
        <v>1200</v>
      </c>
      <c r="C14" s="25" t="n">
        <f aca="false">SUMIFS(תנועות!$D$2:$D$1500,תנועות!$C$2:$C$1500,$A14,תנועות!$F$2:$F$1500,$B$2,תנועות!$G$2:$G$1500,הגדרות!$B$3)</f>
        <v>850</v>
      </c>
      <c r="D14" s="25" t="n">
        <f aca="false">B14-C14</f>
        <v>350</v>
      </c>
      <c r="E14" s="46" t="n">
        <f aca="false">IF(B14=0,0,C14/B14)</f>
        <v>0.708333333333333</v>
      </c>
      <c r="F14" s="47" t="str">
        <f aca="false">IF(B14=0,"",IF(E14&gt;1,"חריגה",IF(E14&gt;0.85,"קרוב לתקרה","בסדר")))</f>
        <v>בסדר</v>
      </c>
    </row>
    <row r="15" customFormat="false" ht="15" hidden="false" customHeight="false" outlineLevel="0" collapsed="false">
      <c r="A15" s="24" t="str">
        <f aca="false">הגדרות!A19</f>
        <v>קניות ולבוש</v>
      </c>
      <c r="B15" s="25" t="n">
        <f aca="false">הגדרות!C19</f>
        <v>600</v>
      </c>
      <c r="C15" s="25" t="n">
        <f aca="false">SUMIFS(תנועות!$D$2:$D$1500,תנועות!$C$2:$C$1500,$A15,תנועות!$F$2:$F$1500,$B$2,תנועות!$G$2:$G$1500,הגדרות!$B$3)</f>
        <v>205</v>
      </c>
      <c r="D15" s="25" t="n">
        <f aca="false">B15-C15</f>
        <v>395</v>
      </c>
      <c r="E15" s="46" t="n">
        <f aca="false">IF(B15=0,0,C15/B15)</f>
        <v>0.341666666666667</v>
      </c>
      <c r="F15" s="47" t="str">
        <f aca="false">IF(B15=0,"",IF(E15&gt;1,"חריגה",IF(E15&gt;0.85,"קרוב לתקרה","בסדר")))</f>
        <v>בסדר</v>
      </c>
    </row>
    <row r="16" customFormat="false" ht="15" hidden="false" customHeight="false" outlineLevel="0" collapsed="false">
      <c r="A16" s="24" t="str">
        <f aca="false">הגדרות!A20</f>
        <v>בילויים ופנאי</v>
      </c>
      <c r="B16" s="25" t="n">
        <f aca="false">הגדרות!C20</f>
        <v>500</v>
      </c>
      <c r="C16" s="25" t="n">
        <f aca="false">SUMIFS(תנועות!$D$2:$D$1500,תנועות!$C$2:$C$1500,$A16,תנועות!$F$2:$F$1500,$B$2,תנועות!$G$2:$G$1500,הגדרות!$B$3)</f>
        <v>175</v>
      </c>
      <c r="D16" s="25" t="n">
        <f aca="false">B16-C16</f>
        <v>325</v>
      </c>
      <c r="E16" s="46" t="n">
        <f aca="false">IF(B16=0,0,C16/B16)</f>
        <v>0.35</v>
      </c>
      <c r="F16" s="47" t="str">
        <f aca="false">IF(B16=0,"",IF(E16&gt;1,"חריגה",IF(E16&gt;0.85,"קרוב לתקרה","בסדר")))</f>
        <v>בסדר</v>
      </c>
    </row>
    <row r="17" customFormat="false" ht="15" hidden="false" customHeight="false" outlineLevel="0" collapsed="false">
      <c r="A17" s="24" t="str">
        <f aca="false">הגדרות!A21</f>
        <v>מנויים ושירותים דיגיטליים</v>
      </c>
      <c r="B17" s="25" t="n">
        <f aca="false">הגדרות!C21</f>
        <v>200</v>
      </c>
      <c r="C17" s="25" t="n">
        <f aca="false">SUMIFS(תנועות!$D$2:$D$1500,תנועות!$C$2:$C$1500,$A17,תנועות!$F$2:$F$1500,$B$2,תנועות!$G$2:$G$1500,הגדרות!$B$3)</f>
        <v>149</v>
      </c>
      <c r="D17" s="25" t="n">
        <f aca="false">B17-C17</f>
        <v>51</v>
      </c>
      <c r="E17" s="46" t="n">
        <f aca="false">IF(B17=0,0,C17/B17)</f>
        <v>0.745</v>
      </c>
      <c r="F17" s="47" t="str">
        <f aca="false">IF(B17=0,"",IF(E17&gt;1,"חריגה",IF(E17&gt;0.85,"קרוב לתקרה","בסדר")))</f>
        <v>בסדר</v>
      </c>
    </row>
    <row r="18" customFormat="false" ht="15" hidden="false" customHeight="false" outlineLevel="0" collapsed="false">
      <c r="A18" s="24" t="str">
        <f aca="false">הגדרות!A22</f>
        <v>חיות מחמד</v>
      </c>
      <c r="B18" s="25" t="n">
        <f aca="false">הגדרות!C22</f>
        <v>300</v>
      </c>
      <c r="C18" s="25" t="n">
        <f aca="false">SUMIFS(תנועות!$D$2:$D$1500,תנועות!$C$2:$C$1500,$A18,תנועות!$F$2:$F$1500,$B$2,תנועות!$G$2:$G$1500,הגדרות!$B$3)</f>
        <v>298</v>
      </c>
      <c r="D18" s="25" t="n">
        <f aca="false">B18-C18</f>
        <v>2</v>
      </c>
      <c r="E18" s="46" t="n">
        <f aca="false">IF(B18=0,0,C18/B18)</f>
        <v>0.993333333333333</v>
      </c>
      <c r="F18" s="47" t="str">
        <f aca="false">IF(B18=0,"",IF(E18&gt;1,"חריגה",IF(E18&gt;0.85,"קרוב לתקרה","בסדר")))</f>
        <v>קרוב לתקרה</v>
      </c>
    </row>
    <row r="19" customFormat="false" ht="15" hidden="false" customHeight="false" outlineLevel="0" collapsed="false">
      <c r="A19" s="24" t="str">
        <f aca="false">הגדרות!A23</f>
        <v>החזרי הלוואות</v>
      </c>
      <c r="B19" s="25" t="n">
        <f aca="false">הגדרות!C23</f>
        <v>1200</v>
      </c>
      <c r="C19" s="25" t="n">
        <f aca="false">SUMIFS(תנועות!$D$2:$D$1500,תנועות!$C$2:$C$1500,$A19,תנועות!$F$2:$F$1500,$B$2,תנועות!$G$2:$G$1500,הגדרות!$B$3)</f>
        <v>1200</v>
      </c>
      <c r="D19" s="25" t="n">
        <f aca="false">B19-C19</f>
        <v>0</v>
      </c>
      <c r="E19" s="46" t="n">
        <f aca="false">IF(B19=0,0,C19/B19)</f>
        <v>1</v>
      </c>
      <c r="F19" s="47" t="str">
        <f aca="false">IF(B19=0,"",IF(E19&gt;1,"חריגה",IF(E19&gt;0.85,"קרוב לתקרה","בסדר")))</f>
        <v>קרוב לתקרה</v>
      </c>
    </row>
    <row r="20" customFormat="false" ht="15" hidden="false" customHeight="false" outlineLevel="0" collapsed="false">
      <c r="A20" s="24" t="str">
        <f aca="false">הגדרות!A24</f>
        <v>אחר</v>
      </c>
      <c r="B20" s="25" t="n">
        <f aca="false">הגדרות!C24</f>
        <v>500</v>
      </c>
      <c r="C20" s="25" t="n">
        <f aca="false">SUMIFS(תנועות!$D$2:$D$1500,תנועות!$C$2:$C$1500,$A20,תנועות!$F$2:$F$1500,$B$2,תנועות!$G$2:$G$1500,הגדרות!$B$3)</f>
        <v>64</v>
      </c>
      <c r="D20" s="25" t="n">
        <f aca="false">B20-C20</f>
        <v>436</v>
      </c>
      <c r="E20" s="46" t="n">
        <f aca="false">IF(B20=0,0,C20/B20)</f>
        <v>0.128</v>
      </c>
      <c r="F20" s="47" t="str">
        <f aca="false">IF(B20=0,"",IF(E20&gt;1,"חריגה",IF(E20&gt;0.85,"קרוב לתקרה","בסדר")))</f>
        <v>בסדר</v>
      </c>
    </row>
    <row r="21" customFormat="false" ht="15" hidden="false" customHeight="false" outlineLevel="0" collapsed="false">
      <c r="A21" s="30" t="s">
        <v>65</v>
      </c>
      <c r="B21" s="26" t="n">
        <f aca="false">SUM(B5:B20)</f>
        <v>17850</v>
      </c>
      <c r="C21" s="26" t="n">
        <f aca="false">SUM(C5:C20)</f>
        <v>14650</v>
      </c>
      <c r="D21" s="26" t="n">
        <f aca="false">SUM(D5:D20)</f>
        <v>3200</v>
      </c>
      <c r="E21" s="48" t="n">
        <f aca="false">IF(B21=0,0,C21/B21)</f>
        <v>0.820728291316527</v>
      </c>
      <c r="F21" s="49" t="str">
        <f aca="false">IF(E21&gt;1,"חריגה",IF(E21&gt;0.85,"קרוב לתקרה","בסדר"))</f>
        <v>בסדר</v>
      </c>
    </row>
    <row r="23" customFormat="false" ht="15" hidden="false" customHeight="false" outlineLevel="0" collapsed="false">
      <c r="A23" s="33" t="s">
        <v>130</v>
      </c>
      <c r="B23" s="25" t="n">
        <f aca="false">SUMIFS(תנועות!$D$2:$D$1500,תנועות!$E$2:$E$1500,"הכנסה",תנועות!$F$2:$F$1500,$B$2,תנועות!$G$2:$G$1500,הגדרות!$B$3)</f>
        <v>27100</v>
      </c>
    </row>
    <row r="24" customFormat="false" ht="15" hidden="false" customHeight="false" outlineLevel="0" collapsed="false">
      <c r="A24" s="33" t="s">
        <v>131</v>
      </c>
      <c r="B24" s="25" t="n">
        <f aca="false">C21</f>
        <v>14650</v>
      </c>
    </row>
    <row r="25" customFormat="false" ht="15" hidden="false" customHeight="false" outlineLevel="0" collapsed="false">
      <c r="A25" s="30" t="s">
        <v>132</v>
      </c>
      <c r="B25" s="26" t="n">
        <f aca="false">B23-B24</f>
        <v>12450</v>
      </c>
    </row>
  </sheetData>
  <conditionalFormatting sqref="E5:F21">
    <cfRule type="expression" priority="2" aboveAverage="0" equalAverage="0" bottom="0" percent="0" rank="0" text="" dxfId="6">
      <formula>$E5&gt;1</formula>
    </cfRule>
    <cfRule type="expression" priority="3" aboveAverage="0" equalAverage="0" bottom="0" percent="0" rank="0" text="" dxfId="7">
      <formula>AND($E5&gt;0.85,$E5&lt;=1)</formula>
    </cfRule>
    <cfRule type="expression" priority="4" aboveAverage="0" equalAverage="0" bottom="0" percent="0" rank="0" text="" dxfId="8">
      <formula>AND($E5&lt;=0.85,$B5&gt;0)</formula>
    </cfRule>
  </conditionalFormatting>
  <conditionalFormatting sqref="B25">
    <cfRule type="cellIs" priority="5" operator="lessThan" aboveAverage="0" equalAverage="0" bottom="0" percent="0" rank="0" text="" dxfId="6">
      <formula>0</formula>
    </cfRule>
  </conditionalFormatting>
  <dataValidations count="1">
    <dataValidation allowBlank="false" error="יש להזין מספר בין 1 ל-12" errorStyle="stop" operator="between" showDropDown="false" showErrorMessage="true" showInputMessage="false" sqref="B2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44AD"/>
    <pageSetUpPr fitToPage="true"/>
  </sheetPr>
  <dimension ref="A1:G4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8"/>
    <col collapsed="false" customWidth="true" hidden="false" outlineLevel="0" max="7" min="7" style="0" width="16"/>
  </cols>
  <sheetData>
    <row r="1" customFormat="false" ht="30" hidden="false" customHeight="true" outlineLevel="0" collapsed="false">
      <c r="A1" s="10" t="s">
        <v>133</v>
      </c>
    </row>
    <row r="2" customFormat="false" ht="15" hidden="false" customHeight="false" outlineLevel="0" collapsed="false">
      <c r="A2" s="13" t="s">
        <v>134</v>
      </c>
    </row>
    <row r="3" customFormat="false" ht="15" hidden="false" customHeight="false" outlineLevel="0" collapsed="false">
      <c r="A3" s="33" t="s">
        <v>135</v>
      </c>
      <c r="B3" s="50" t="n">
        <f aca="false">הגדרות!D3</f>
        <v>46296</v>
      </c>
    </row>
    <row r="5" customFormat="false" ht="30" hidden="false" customHeight="true" outlineLevel="0" collapsed="false">
      <c r="A5" s="23" t="s">
        <v>136</v>
      </c>
      <c r="B5" s="23" t="s">
        <v>137</v>
      </c>
      <c r="C5" s="23" t="s">
        <v>138</v>
      </c>
      <c r="D5" s="23" t="s">
        <v>139</v>
      </c>
      <c r="E5" s="23" t="s">
        <v>140</v>
      </c>
      <c r="F5" s="23" t="s">
        <v>141</v>
      </c>
      <c r="G5" s="23" t="s">
        <v>142</v>
      </c>
    </row>
    <row r="6" customFormat="false" ht="15" hidden="false" customHeight="false" outlineLevel="0" collapsed="false">
      <c r="A6" s="36" t="s">
        <v>143</v>
      </c>
      <c r="B6" s="39" t="n">
        <v>242</v>
      </c>
      <c r="C6" s="45" t="n">
        <v>21</v>
      </c>
      <c r="D6" s="45" t="n">
        <v>24</v>
      </c>
      <c r="E6" s="51" t="n">
        <f aca="false">IF(A6="",0,MAX(0,D6-C6))</f>
        <v>3</v>
      </c>
      <c r="F6" s="52" t="n">
        <f aca="false">IF(A6="",0,EDATE($B$3,E6))</f>
        <v>46388</v>
      </c>
      <c r="G6" s="25" t="n">
        <f aca="false">IF(A6="",0,B6*E6)</f>
        <v>726</v>
      </c>
    </row>
    <row r="7" customFormat="false" ht="15" hidden="false" customHeight="false" outlineLevel="0" collapsed="false">
      <c r="A7" s="36" t="s">
        <v>144</v>
      </c>
      <c r="B7" s="39" t="n">
        <v>600</v>
      </c>
      <c r="C7" s="45" t="n">
        <v>4</v>
      </c>
      <c r="D7" s="45" t="n">
        <v>12</v>
      </c>
      <c r="E7" s="51" t="n">
        <f aca="false">IF(A7="",0,MAX(0,D7-C7))</f>
        <v>8</v>
      </c>
      <c r="F7" s="52" t="n">
        <f aca="false">IF(A7="",0,EDATE($B$3,E7))</f>
        <v>46539</v>
      </c>
      <c r="G7" s="25" t="n">
        <f aca="false">IF(A7="",0,B7*E7)</f>
        <v>4800</v>
      </c>
    </row>
    <row r="8" customFormat="false" ht="15" hidden="false" customHeight="false" outlineLevel="0" collapsed="false">
      <c r="A8" s="36" t="s">
        <v>145</v>
      </c>
      <c r="B8" s="39" t="n">
        <v>350</v>
      </c>
      <c r="C8" s="45" t="n">
        <v>7</v>
      </c>
      <c r="D8" s="45" t="n">
        <v>10</v>
      </c>
      <c r="E8" s="51" t="n">
        <f aca="false">IF(A8="",0,MAX(0,D8-C8))</f>
        <v>3</v>
      </c>
      <c r="F8" s="52" t="n">
        <f aca="false">IF(A8="",0,EDATE($B$3,E8))</f>
        <v>46388</v>
      </c>
      <c r="G8" s="25" t="n">
        <f aca="false">IF(A8="",0,B8*E8)</f>
        <v>1050</v>
      </c>
    </row>
    <row r="9" customFormat="false" ht="15" hidden="false" customHeight="false" outlineLevel="0" collapsed="false">
      <c r="A9" s="36"/>
      <c r="B9" s="39"/>
      <c r="C9" s="45"/>
      <c r="D9" s="45"/>
      <c r="E9" s="51" t="n">
        <f aca="false">IF(A9="",0,MAX(0,D9-C9))</f>
        <v>0</v>
      </c>
      <c r="F9" s="52" t="n">
        <f aca="false">IF(A9="",0,EDATE($B$3,E9))</f>
        <v>0</v>
      </c>
      <c r="G9" s="25" t="n">
        <f aca="false">IF(A9="",0,B9*E9)</f>
        <v>0</v>
      </c>
    </row>
    <row r="10" customFormat="false" ht="15" hidden="false" customHeight="false" outlineLevel="0" collapsed="false">
      <c r="A10" s="36"/>
      <c r="B10" s="39"/>
      <c r="C10" s="45"/>
      <c r="D10" s="45"/>
      <c r="E10" s="51" t="n">
        <f aca="false">IF(A10="",0,MAX(0,D10-C10))</f>
        <v>0</v>
      </c>
      <c r="F10" s="52" t="n">
        <f aca="false">IF(A10="",0,EDATE($B$3,E10))</f>
        <v>0</v>
      </c>
      <c r="G10" s="25" t="n">
        <f aca="false">IF(A10="",0,B10*E10)</f>
        <v>0</v>
      </c>
    </row>
    <row r="11" customFormat="false" ht="15" hidden="false" customHeight="false" outlineLevel="0" collapsed="false">
      <c r="A11" s="36"/>
      <c r="B11" s="39"/>
      <c r="C11" s="45"/>
      <c r="D11" s="45"/>
      <c r="E11" s="51" t="n">
        <f aca="false">IF(A11="",0,MAX(0,D11-C11))</f>
        <v>0</v>
      </c>
      <c r="F11" s="52" t="n">
        <f aca="false">IF(A11="",0,EDATE($B$3,E11))</f>
        <v>0</v>
      </c>
      <c r="G11" s="25" t="n">
        <f aca="false">IF(A11="",0,B11*E11)</f>
        <v>0</v>
      </c>
    </row>
    <row r="12" customFormat="false" ht="15" hidden="false" customHeight="false" outlineLevel="0" collapsed="false">
      <c r="A12" s="36"/>
      <c r="B12" s="39"/>
      <c r="C12" s="45"/>
      <c r="D12" s="45"/>
      <c r="E12" s="51" t="n">
        <f aca="false">IF(A12="",0,MAX(0,D12-C12))</f>
        <v>0</v>
      </c>
      <c r="F12" s="52" t="n">
        <f aca="false">IF(A12="",0,EDATE($B$3,E12))</f>
        <v>0</v>
      </c>
      <c r="G12" s="25" t="n">
        <f aca="false">IF(A12="",0,B12*E12)</f>
        <v>0</v>
      </c>
    </row>
    <row r="13" customFormat="false" ht="15" hidden="false" customHeight="false" outlineLevel="0" collapsed="false">
      <c r="A13" s="36"/>
      <c r="B13" s="39"/>
      <c r="C13" s="45"/>
      <c r="D13" s="45"/>
      <c r="E13" s="51" t="n">
        <f aca="false">IF(A13="",0,MAX(0,D13-C13))</f>
        <v>0</v>
      </c>
      <c r="F13" s="52" t="n">
        <f aca="false">IF(A13="",0,EDATE($B$3,E13))</f>
        <v>0</v>
      </c>
      <c r="G13" s="25" t="n">
        <f aca="false">IF(A13="",0,B13*E13)</f>
        <v>0</v>
      </c>
    </row>
    <row r="14" customFormat="false" ht="15" hidden="false" customHeight="false" outlineLevel="0" collapsed="false">
      <c r="A14" s="36"/>
      <c r="B14" s="39"/>
      <c r="C14" s="45"/>
      <c r="D14" s="45"/>
      <c r="E14" s="51" t="n">
        <f aca="false">IF(A14="",0,MAX(0,D14-C14))</f>
        <v>0</v>
      </c>
      <c r="F14" s="52" t="n">
        <f aca="false">IF(A14="",0,EDATE($B$3,E14))</f>
        <v>0</v>
      </c>
      <c r="G14" s="25" t="n">
        <f aca="false">IF(A14="",0,B14*E14)</f>
        <v>0</v>
      </c>
    </row>
    <row r="15" customFormat="false" ht="15" hidden="false" customHeight="false" outlineLevel="0" collapsed="false">
      <c r="A15" s="36"/>
      <c r="B15" s="39"/>
      <c r="C15" s="45"/>
      <c r="D15" s="45"/>
      <c r="E15" s="51" t="n">
        <f aca="false">IF(A15="",0,MAX(0,D15-C15))</f>
        <v>0</v>
      </c>
      <c r="F15" s="52" t="n">
        <f aca="false">IF(A15="",0,EDATE($B$3,E15))</f>
        <v>0</v>
      </c>
      <c r="G15" s="25" t="n">
        <f aca="false">IF(A15="",0,B15*E15)</f>
        <v>0</v>
      </c>
    </row>
    <row r="16" customFormat="false" ht="15" hidden="false" customHeight="false" outlineLevel="0" collapsed="false">
      <c r="A16" s="36"/>
      <c r="B16" s="39"/>
      <c r="C16" s="45"/>
      <c r="D16" s="45"/>
      <c r="E16" s="51" t="n">
        <f aca="false">IF(A16="",0,MAX(0,D16-C16))</f>
        <v>0</v>
      </c>
      <c r="F16" s="52" t="n">
        <f aca="false">IF(A16="",0,EDATE($B$3,E16))</f>
        <v>0</v>
      </c>
      <c r="G16" s="25" t="n">
        <f aca="false">IF(A16="",0,B16*E16)</f>
        <v>0</v>
      </c>
    </row>
    <row r="17" customFormat="false" ht="15" hidden="false" customHeight="false" outlineLevel="0" collapsed="false">
      <c r="A17" s="36"/>
      <c r="B17" s="39"/>
      <c r="C17" s="45"/>
      <c r="D17" s="45"/>
      <c r="E17" s="51" t="n">
        <f aca="false">IF(A17="",0,MAX(0,D17-C17))</f>
        <v>0</v>
      </c>
      <c r="F17" s="52" t="n">
        <f aca="false">IF(A17="",0,EDATE($B$3,E17))</f>
        <v>0</v>
      </c>
      <c r="G17" s="25" t="n">
        <f aca="false">IF(A17="",0,B17*E17)</f>
        <v>0</v>
      </c>
    </row>
    <row r="18" customFormat="false" ht="15" hidden="false" customHeight="false" outlineLevel="0" collapsed="false">
      <c r="A18" s="36"/>
      <c r="B18" s="39"/>
      <c r="C18" s="45"/>
      <c r="D18" s="45"/>
      <c r="E18" s="51" t="n">
        <f aca="false">IF(A18="",0,MAX(0,D18-C18))</f>
        <v>0</v>
      </c>
      <c r="F18" s="52" t="n">
        <f aca="false">IF(A18="",0,EDATE($B$3,E18))</f>
        <v>0</v>
      </c>
      <c r="G18" s="25" t="n">
        <f aca="false">IF(A18="",0,B18*E18)</f>
        <v>0</v>
      </c>
    </row>
    <row r="19" customFormat="false" ht="15" hidden="false" customHeight="false" outlineLevel="0" collapsed="false">
      <c r="A19" s="36"/>
      <c r="B19" s="39"/>
      <c r="C19" s="45"/>
      <c r="D19" s="45"/>
      <c r="E19" s="51" t="n">
        <f aca="false">IF(A19="",0,MAX(0,D19-C19))</f>
        <v>0</v>
      </c>
      <c r="F19" s="52" t="n">
        <f aca="false">IF(A19="",0,EDATE($B$3,E19))</f>
        <v>0</v>
      </c>
      <c r="G19" s="25" t="n">
        <f aca="false">IF(A19="",0,B19*E19)</f>
        <v>0</v>
      </c>
    </row>
    <row r="20" customFormat="false" ht="15" hidden="false" customHeight="false" outlineLevel="0" collapsed="false">
      <c r="A20" s="36"/>
      <c r="B20" s="39"/>
      <c r="C20" s="45"/>
      <c r="D20" s="45"/>
      <c r="E20" s="51" t="n">
        <f aca="false">IF(A20="",0,MAX(0,D20-C20))</f>
        <v>0</v>
      </c>
      <c r="F20" s="52" t="n">
        <f aca="false">IF(A20="",0,EDATE($B$3,E20))</f>
        <v>0</v>
      </c>
      <c r="G20" s="25" t="n">
        <f aca="false">IF(A20="",0,B20*E20)</f>
        <v>0</v>
      </c>
    </row>
    <row r="21" customFormat="false" ht="15" hidden="false" customHeight="false" outlineLevel="0" collapsed="false">
      <c r="A21" s="36"/>
      <c r="B21" s="39"/>
      <c r="C21" s="45"/>
      <c r="D21" s="45"/>
      <c r="E21" s="51" t="n">
        <f aca="false">IF(A21="",0,MAX(0,D21-C21))</f>
        <v>0</v>
      </c>
      <c r="F21" s="52" t="n">
        <f aca="false">IF(A21="",0,EDATE($B$3,E21))</f>
        <v>0</v>
      </c>
      <c r="G21" s="25" t="n">
        <f aca="false">IF(A21="",0,B21*E21)</f>
        <v>0</v>
      </c>
    </row>
    <row r="22" customFormat="false" ht="15" hidden="false" customHeight="false" outlineLevel="0" collapsed="false">
      <c r="A22" s="36"/>
      <c r="B22" s="39"/>
      <c r="C22" s="45"/>
      <c r="D22" s="45"/>
      <c r="E22" s="51" t="n">
        <f aca="false">IF(A22="",0,MAX(0,D22-C22))</f>
        <v>0</v>
      </c>
      <c r="F22" s="52" t="n">
        <f aca="false">IF(A22="",0,EDATE($B$3,E22))</f>
        <v>0</v>
      </c>
      <c r="G22" s="25" t="n">
        <f aca="false">IF(A22="",0,B22*E22)</f>
        <v>0</v>
      </c>
    </row>
    <row r="23" customFormat="false" ht="15" hidden="false" customHeight="false" outlineLevel="0" collapsed="false">
      <c r="A23" s="36"/>
      <c r="B23" s="39"/>
      <c r="C23" s="45"/>
      <c r="D23" s="45"/>
      <c r="E23" s="51" t="n">
        <f aca="false">IF(A23="",0,MAX(0,D23-C23))</f>
        <v>0</v>
      </c>
      <c r="F23" s="52" t="n">
        <f aca="false">IF(A23="",0,EDATE($B$3,E23))</f>
        <v>0</v>
      </c>
      <c r="G23" s="25" t="n">
        <f aca="false">IF(A23="",0,B23*E23)</f>
        <v>0</v>
      </c>
    </row>
    <row r="24" customFormat="false" ht="15" hidden="false" customHeight="false" outlineLevel="0" collapsed="false">
      <c r="A24" s="36"/>
      <c r="B24" s="39"/>
      <c r="C24" s="45"/>
      <c r="D24" s="45"/>
      <c r="E24" s="51" t="n">
        <f aca="false">IF(A24="",0,MAX(0,D24-C24))</f>
        <v>0</v>
      </c>
      <c r="F24" s="52" t="n">
        <f aca="false">IF(A24="",0,EDATE($B$3,E24))</f>
        <v>0</v>
      </c>
      <c r="G24" s="25" t="n">
        <f aca="false">IF(A24="",0,B24*E24)</f>
        <v>0</v>
      </c>
    </row>
    <row r="25" customFormat="false" ht="15" hidden="false" customHeight="false" outlineLevel="0" collapsed="false">
      <c r="A25" s="36"/>
      <c r="B25" s="39"/>
      <c r="C25" s="45"/>
      <c r="D25" s="45"/>
      <c r="E25" s="51" t="n">
        <f aca="false">IF(A25="",0,MAX(0,D25-C25))</f>
        <v>0</v>
      </c>
      <c r="F25" s="52" t="n">
        <f aca="false">IF(A25="",0,EDATE($B$3,E25))</f>
        <v>0</v>
      </c>
      <c r="G25" s="25" t="n">
        <f aca="false">IF(A25="",0,B25*E25)</f>
        <v>0</v>
      </c>
    </row>
    <row r="26" customFormat="false" ht="15" hidden="false" customHeight="false" outlineLevel="0" collapsed="false">
      <c r="A26" s="30" t="s">
        <v>63</v>
      </c>
      <c r="B26" s="26" t="n">
        <f aca="false">SUM(B6:B25)</f>
        <v>1192</v>
      </c>
      <c r="C26" s="32"/>
      <c r="D26" s="32"/>
      <c r="E26" s="32"/>
      <c r="F26" s="32"/>
      <c r="G26" s="26" t="n">
        <f aca="false">SUM(G6:G25)</f>
        <v>6576</v>
      </c>
    </row>
    <row r="28" customFormat="false" ht="15" hidden="false" customHeight="false" outlineLevel="0" collapsed="false">
      <c r="A28" s="53" t="s">
        <v>146</v>
      </c>
    </row>
    <row r="29" customFormat="false" ht="30" hidden="false" customHeight="true" outlineLevel="0" collapsed="false">
      <c r="A29" s="23" t="s">
        <v>100</v>
      </c>
      <c r="B29" s="23" t="s">
        <v>147</v>
      </c>
      <c r="C29" s="23" t="s">
        <v>148</v>
      </c>
    </row>
    <row r="30" customFormat="false" ht="15" hidden="false" customHeight="false" outlineLevel="0" collapsed="false">
      <c r="A30" s="50" t="n">
        <f aca="false">EDATE($B$3,0)</f>
        <v>46296</v>
      </c>
      <c r="B30" s="25" t="n">
        <f aca="false">SUMPRODUCT(($F$6:$F$25&gt;=A30)*($B$6:$B$25))</f>
        <v>1192</v>
      </c>
      <c r="C30" s="25" t="n">
        <f aca="false">$B$30-B30</f>
        <v>0</v>
      </c>
    </row>
    <row r="31" customFormat="false" ht="15" hidden="false" customHeight="false" outlineLevel="0" collapsed="false">
      <c r="A31" s="50" t="n">
        <f aca="false">EDATE($B$3,1)</f>
        <v>46327</v>
      </c>
      <c r="B31" s="25" t="n">
        <f aca="false">SUMPRODUCT(($F$6:$F$25&gt;=A31)*($B$6:$B$25))</f>
        <v>1192</v>
      </c>
      <c r="C31" s="25" t="n">
        <f aca="false">$B$30-B31</f>
        <v>0</v>
      </c>
    </row>
    <row r="32" customFormat="false" ht="15" hidden="false" customHeight="false" outlineLevel="0" collapsed="false">
      <c r="A32" s="50" t="n">
        <f aca="false">EDATE($B$3,2)</f>
        <v>46357</v>
      </c>
      <c r="B32" s="25" t="n">
        <f aca="false">SUMPRODUCT(($F$6:$F$25&gt;=A32)*($B$6:$B$25))</f>
        <v>1192</v>
      </c>
      <c r="C32" s="25" t="n">
        <f aca="false">$B$30-B32</f>
        <v>0</v>
      </c>
    </row>
    <row r="33" customFormat="false" ht="15" hidden="false" customHeight="false" outlineLevel="0" collapsed="false">
      <c r="A33" s="50" t="n">
        <f aca="false">EDATE($B$3,3)</f>
        <v>46388</v>
      </c>
      <c r="B33" s="25" t="n">
        <f aca="false">SUMPRODUCT(($F$6:$F$25&gt;=A33)*($B$6:$B$25))</f>
        <v>1192</v>
      </c>
      <c r="C33" s="25" t="n">
        <f aca="false">$B$30-B33</f>
        <v>0</v>
      </c>
    </row>
    <row r="34" customFormat="false" ht="15" hidden="false" customHeight="false" outlineLevel="0" collapsed="false">
      <c r="A34" s="50" t="n">
        <f aca="false">EDATE($B$3,4)</f>
        <v>46419</v>
      </c>
      <c r="B34" s="25" t="n">
        <f aca="false">SUMPRODUCT(($F$6:$F$25&gt;=A34)*($B$6:$B$25))</f>
        <v>600</v>
      </c>
      <c r="C34" s="25" t="n">
        <f aca="false">$B$30-B34</f>
        <v>592</v>
      </c>
    </row>
    <row r="35" customFormat="false" ht="15" hidden="false" customHeight="false" outlineLevel="0" collapsed="false">
      <c r="A35" s="50" t="n">
        <f aca="false">EDATE($B$3,5)</f>
        <v>46447</v>
      </c>
      <c r="B35" s="25" t="n">
        <f aca="false">SUMPRODUCT(($F$6:$F$25&gt;=A35)*($B$6:$B$25))</f>
        <v>600</v>
      </c>
      <c r="C35" s="25" t="n">
        <f aca="false">$B$30-B35</f>
        <v>592</v>
      </c>
    </row>
    <row r="36" customFormat="false" ht="15" hidden="false" customHeight="false" outlineLevel="0" collapsed="false">
      <c r="A36" s="50" t="n">
        <f aca="false">EDATE($B$3,6)</f>
        <v>46478</v>
      </c>
      <c r="B36" s="25" t="n">
        <f aca="false">SUMPRODUCT(($F$6:$F$25&gt;=A36)*($B$6:$B$25))</f>
        <v>600</v>
      </c>
      <c r="C36" s="25" t="n">
        <f aca="false">$B$30-B36</f>
        <v>592</v>
      </c>
    </row>
    <row r="37" customFormat="false" ht="15" hidden="false" customHeight="false" outlineLevel="0" collapsed="false">
      <c r="A37" s="50" t="n">
        <f aca="false">EDATE($B$3,7)</f>
        <v>46508</v>
      </c>
      <c r="B37" s="25" t="n">
        <f aca="false">SUMPRODUCT(($F$6:$F$25&gt;=A37)*($B$6:$B$25))</f>
        <v>600</v>
      </c>
      <c r="C37" s="25" t="n">
        <f aca="false">$B$30-B37</f>
        <v>592</v>
      </c>
    </row>
    <row r="38" customFormat="false" ht="15" hidden="false" customHeight="false" outlineLevel="0" collapsed="false">
      <c r="A38" s="50" t="n">
        <f aca="false">EDATE($B$3,8)</f>
        <v>46539</v>
      </c>
      <c r="B38" s="25" t="n">
        <f aca="false">SUMPRODUCT(($F$6:$F$25&gt;=A38)*($B$6:$B$25))</f>
        <v>600</v>
      </c>
      <c r="C38" s="25" t="n">
        <f aca="false">$B$30-B38</f>
        <v>592</v>
      </c>
    </row>
    <row r="39" customFormat="false" ht="15" hidden="false" customHeight="false" outlineLevel="0" collapsed="false">
      <c r="A39" s="50" t="n">
        <f aca="false">EDATE($B$3,9)</f>
        <v>46569</v>
      </c>
      <c r="B39" s="25" t="n">
        <f aca="false">SUMPRODUCT(($F$6:$F$25&gt;=A39)*($B$6:$B$25))</f>
        <v>0</v>
      </c>
      <c r="C39" s="25" t="n">
        <f aca="false">$B$30-B39</f>
        <v>1192</v>
      </c>
    </row>
    <row r="40" customFormat="false" ht="15" hidden="false" customHeight="false" outlineLevel="0" collapsed="false">
      <c r="A40" s="50" t="n">
        <f aca="false">EDATE($B$3,10)</f>
        <v>46600</v>
      </c>
      <c r="B40" s="25" t="n">
        <f aca="false">SUMPRODUCT(($F$6:$F$25&gt;=A40)*($B$6:$B$25))</f>
        <v>0</v>
      </c>
      <c r="C40" s="25" t="n">
        <f aca="false">$B$30-B40</f>
        <v>1192</v>
      </c>
    </row>
    <row r="41" customFormat="false" ht="15" hidden="false" customHeight="false" outlineLevel="0" collapsed="false">
      <c r="A41" s="50" t="n">
        <f aca="false">EDATE($B$3,11)</f>
        <v>46631</v>
      </c>
      <c r="B41" s="25" t="n">
        <f aca="false">SUMPRODUCT(($F$6:$F$25&gt;=A41)*($B$6:$B$25))</f>
        <v>0</v>
      </c>
      <c r="C41" s="25" t="n">
        <f aca="false">$B$30-B41</f>
        <v>1192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085"/>
    <pageSetUpPr fitToPage="true"/>
  </sheetPr>
  <dimension ref="A1:H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  <col collapsed="false" customWidth="true" hidden="false" outlineLevel="0" max="4" min="4" style="0" width="13"/>
    <col collapsed="false" customWidth="true" hidden="false" outlineLevel="0" max="6" min="5" style="0" width="14"/>
    <col collapsed="false" customWidth="true" hidden="false" outlineLevel="0" max="7" min="7" style="0" width="22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0" t="s">
        <v>149</v>
      </c>
    </row>
    <row r="3" customFormat="false" ht="15" hidden="false" customHeight="false" outlineLevel="0" collapsed="false">
      <c r="A3" s="33" t="s">
        <v>135</v>
      </c>
      <c r="B3" s="50" t="n">
        <f aca="false">הגדרות!D3</f>
        <v>46296</v>
      </c>
    </row>
    <row r="5" customFormat="false" ht="30" hidden="false" customHeight="true" outlineLevel="0" collapsed="false">
      <c r="A5" s="23" t="s">
        <v>150</v>
      </c>
      <c r="B5" s="23" t="s">
        <v>151</v>
      </c>
      <c r="C5" s="23" t="s">
        <v>152</v>
      </c>
      <c r="D5" s="23" t="s">
        <v>153</v>
      </c>
      <c r="E5" s="23" t="s">
        <v>154</v>
      </c>
      <c r="F5" s="23" t="s">
        <v>155</v>
      </c>
      <c r="G5" s="23" t="s">
        <v>156</v>
      </c>
      <c r="H5" s="23" t="s">
        <v>157</v>
      </c>
    </row>
    <row r="6" customFormat="false" ht="15" hidden="false" customHeight="false" outlineLevel="0" collapsed="false">
      <c r="A6" s="36" t="s">
        <v>158</v>
      </c>
      <c r="B6" s="39" t="n">
        <v>30000</v>
      </c>
      <c r="C6" s="39" t="n">
        <v>12000</v>
      </c>
      <c r="D6" s="54" t="n">
        <v>46539</v>
      </c>
      <c r="E6" s="25" t="n">
        <f aca="false">IF(A6="",0,MAX(0,B6-C6))</f>
        <v>18000</v>
      </c>
      <c r="F6" s="51" t="n">
        <f aca="false">IF(A6="",0,MAX(1,(YEAR(D6)-YEAR($B$3))*12+MONTH(D6)-MONTH($B$3)))</f>
        <v>8</v>
      </c>
      <c r="G6" s="55" t="n">
        <f aca="false">IF(A6="",0,E6/F6)</f>
        <v>2250</v>
      </c>
      <c r="H6" s="56" t="n">
        <f aca="false">IF(OR(A6="",B6=0),0,C6/B6)</f>
        <v>0.4</v>
      </c>
    </row>
    <row r="7" customFormat="false" ht="15" hidden="false" customHeight="false" outlineLevel="0" collapsed="false">
      <c r="A7" s="36" t="s">
        <v>159</v>
      </c>
      <c r="B7" s="39" t="n">
        <v>15000</v>
      </c>
      <c r="C7" s="39" t="n">
        <v>3500</v>
      </c>
      <c r="D7" s="54" t="n">
        <v>46569</v>
      </c>
      <c r="E7" s="25" t="n">
        <f aca="false">IF(A7="",0,MAX(0,B7-C7))</f>
        <v>11500</v>
      </c>
      <c r="F7" s="51" t="n">
        <f aca="false">IF(A7="",0,MAX(1,(YEAR(D7)-YEAR($B$3))*12+MONTH(D7)-MONTH($B$3)))</f>
        <v>9</v>
      </c>
      <c r="G7" s="55" t="n">
        <f aca="false">IF(A7="",0,E7/F7)</f>
        <v>1277.77777777778</v>
      </c>
      <c r="H7" s="56" t="n">
        <f aca="false">IF(OR(A7="",B7=0),0,C7/B7)</f>
        <v>0.233333333333333</v>
      </c>
    </row>
    <row r="8" customFormat="false" ht="15" hidden="false" customHeight="false" outlineLevel="0" collapsed="false">
      <c r="A8" s="36" t="s">
        <v>160</v>
      </c>
      <c r="B8" s="39" t="n">
        <v>120000</v>
      </c>
      <c r="C8" s="39" t="n">
        <v>25000</v>
      </c>
      <c r="D8" s="54" t="n">
        <v>47119</v>
      </c>
      <c r="E8" s="25" t="n">
        <f aca="false">IF(A8="",0,MAX(0,B8-C8))</f>
        <v>95000</v>
      </c>
      <c r="F8" s="51" t="n">
        <f aca="false">IF(A8="",0,MAX(1,(YEAR(D8)-YEAR($B$3))*12+MONTH(D8)-MONTH($B$3)))</f>
        <v>27</v>
      </c>
      <c r="G8" s="55" t="n">
        <f aca="false">IF(A8="",0,E8/F8)</f>
        <v>3518.51851851852</v>
      </c>
      <c r="H8" s="56" t="n">
        <f aca="false">IF(OR(A8="",B8=0),0,C8/B8)</f>
        <v>0.208333333333333</v>
      </c>
    </row>
    <row r="9" customFormat="false" ht="15" hidden="false" customHeight="false" outlineLevel="0" collapsed="false">
      <c r="A9" s="36"/>
      <c r="B9" s="39"/>
      <c r="C9" s="39"/>
      <c r="D9" s="54"/>
      <c r="E9" s="25" t="n">
        <f aca="false">IF(A9="",0,MAX(0,B9-C9))</f>
        <v>0</v>
      </c>
      <c r="F9" s="51" t="n">
        <f aca="false">IF(A9="",0,MAX(1,(YEAR(D9)-YEAR($B$3))*12+MONTH(D9)-MONTH($B$3)))</f>
        <v>0</v>
      </c>
      <c r="G9" s="55" t="n">
        <f aca="false">IF(A9="",0,E9/F9)</f>
        <v>0</v>
      </c>
      <c r="H9" s="56" t="n">
        <f aca="false">IF(OR(A9="",B9=0),0,C9/B9)</f>
        <v>0</v>
      </c>
    </row>
    <row r="10" customFormat="false" ht="15" hidden="false" customHeight="false" outlineLevel="0" collapsed="false">
      <c r="A10" s="36"/>
      <c r="B10" s="39"/>
      <c r="C10" s="39"/>
      <c r="D10" s="54"/>
      <c r="E10" s="25" t="n">
        <f aca="false">IF(A10="",0,MAX(0,B10-C10))</f>
        <v>0</v>
      </c>
      <c r="F10" s="51" t="n">
        <f aca="false">IF(A10="",0,MAX(1,(YEAR(D10)-YEAR($B$3))*12+MONTH(D10)-MONTH($B$3)))</f>
        <v>0</v>
      </c>
      <c r="G10" s="55" t="n">
        <f aca="false">IF(A10="",0,E10/F10)</f>
        <v>0</v>
      </c>
      <c r="H10" s="56" t="n">
        <f aca="false">IF(OR(A10="",B10=0),0,C10/B10)</f>
        <v>0</v>
      </c>
    </row>
    <row r="11" customFormat="false" ht="15" hidden="false" customHeight="false" outlineLevel="0" collapsed="false">
      <c r="A11" s="36"/>
      <c r="B11" s="39"/>
      <c r="C11" s="39"/>
      <c r="D11" s="54"/>
      <c r="E11" s="25" t="n">
        <f aca="false">IF(A11="",0,MAX(0,B11-C11))</f>
        <v>0</v>
      </c>
      <c r="F11" s="51" t="n">
        <f aca="false">IF(A11="",0,MAX(1,(YEAR(D11)-YEAR($B$3))*12+MONTH(D11)-MONTH($B$3)))</f>
        <v>0</v>
      </c>
      <c r="G11" s="55" t="n">
        <f aca="false">IF(A11="",0,E11/F11)</f>
        <v>0</v>
      </c>
      <c r="H11" s="56" t="n">
        <f aca="false">IF(OR(A11="",B11=0),0,C11/B11)</f>
        <v>0</v>
      </c>
    </row>
    <row r="12" customFormat="false" ht="15" hidden="false" customHeight="false" outlineLevel="0" collapsed="false">
      <c r="A12" s="36"/>
      <c r="B12" s="39"/>
      <c r="C12" s="39"/>
      <c r="D12" s="54"/>
      <c r="E12" s="25" t="n">
        <f aca="false">IF(A12="",0,MAX(0,B12-C12))</f>
        <v>0</v>
      </c>
      <c r="F12" s="51" t="n">
        <f aca="false">IF(A12="",0,MAX(1,(YEAR(D12)-YEAR($B$3))*12+MONTH(D12)-MONTH($B$3)))</f>
        <v>0</v>
      </c>
      <c r="G12" s="55" t="n">
        <f aca="false">IF(A12="",0,E12/F12)</f>
        <v>0</v>
      </c>
      <c r="H12" s="56" t="n">
        <f aca="false">IF(OR(A12="",B12=0),0,C12/B12)</f>
        <v>0</v>
      </c>
    </row>
    <row r="13" customFormat="false" ht="15" hidden="false" customHeight="false" outlineLevel="0" collapsed="false">
      <c r="A13" s="36"/>
      <c r="B13" s="39"/>
      <c r="C13" s="39"/>
      <c r="D13" s="54"/>
      <c r="E13" s="25" t="n">
        <f aca="false">IF(A13="",0,MAX(0,B13-C13))</f>
        <v>0</v>
      </c>
      <c r="F13" s="51" t="n">
        <f aca="false">IF(A13="",0,MAX(1,(YEAR(D13)-YEAR($B$3))*12+MONTH(D13)-MONTH($B$3)))</f>
        <v>0</v>
      </c>
      <c r="G13" s="55" t="n">
        <f aca="false">IF(A13="",0,E13/F13)</f>
        <v>0</v>
      </c>
      <c r="H13" s="56" t="n">
        <f aca="false">IF(OR(A13="",B13=0),0,C13/B13)</f>
        <v>0</v>
      </c>
    </row>
    <row r="14" customFormat="false" ht="15" hidden="false" customHeight="false" outlineLevel="0" collapsed="false">
      <c r="A14" s="36"/>
      <c r="B14" s="39"/>
      <c r="C14" s="39"/>
      <c r="D14" s="54"/>
      <c r="E14" s="25" t="n">
        <f aca="false">IF(A14="",0,MAX(0,B14-C14))</f>
        <v>0</v>
      </c>
      <c r="F14" s="51" t="n">
        <f aca="false">IF(A14="",0,MAX(1,(YEAR(D14)-YEAR($B$3))*12+MONTH(D14)-MONTH($B$3)))</f>
        <v>0</v>
      </c>
      <c r="G14" s="55" t="n">
        <f aca="false">IF(A14="",0,E14/F14)</f>
        <v>0</v>
      </c>
      <c r="H14" s="56" t="n">
        <f aca="false">IF(OR(A14="",B14=0),0,C14/B14)</f>
        <v>0</v>
      </c>
    </row>
    <row r="15" customFormat="false" ht="15" hidden="false" customHeight="false" outlineLevel="0" collapsed="false">
      <c r="A15" s="36"/>
      <c r="B15" s="39"/>
      <c r="C15" s="39"/>
      <c r="D15" s="54"/>
      <c r="E15" s="25" t="n">
        <f aca="false">IF(A15="",0,MAX(0,B15-C15))</f>
        <v>0</v>
      </c>
      <c r="F15" s="51" t="n">
        <f aca="false">IF(A15="",0,MAX(1,(YEAR(D15)-YEAR($B$3))*12+MONTH(D15)-MONTH($B$3)))</f>
        <v>0</v>
      </c>
      <c r="G15" s="55" t="n">
        <f aca="false">IF(A15="",0,E15/F15)</f>
        <v>0</v>
      </c>
      <c r="H15" s="56" t="n">
        <f aca="false">IF(OR(A15="",B15=0),0,C15/B15)</f>
        <v>0</v>
      </c>
    </row>
    <row r="16" customFormat="false" ht="15" hidden="false" customHeight="false" outlineLevel="0" collapsed="false">
      <c r="A16" s="36"/>
      <c r="B16" s="39"/>
      <c r="C16" s="39"/>
      <c r="D16" s="54"/>
      <c r="E16" s="25" t="n">
        <f aca="false">IF(A16="",0,MAX(0,B16-C16))</f>
        <v>0</v>
      </c>
      <c r="F16" s="51" t="n">
        <f aca="false">IF(A16="",0,MAX(1,(YEAR(D16)-YEAR($B$3))*12+MONTH(D16)-MONTH($B$3)))</f>
        <v>0</v>
      </c>
      <c r="G16" s="55" t="n">
        <f aca="false">IF(A16="",0,E16/F16)</f>
        <v>0</v>
      </c>
      <c r="H16" s="56" t="n">
        <f aca="false">IF(OR(A16="",B16=0),0,C16/B16)</f>
        <v>0</v>
      </c>
    </row>
    <row r="17" customFormat="false" ht="15" hidden="false" customHeight="false" outlineLevel="0" collapsed="false">
      <c r="A17" s="36"/>
      <c r="B17" s="39"/>
      <c r="C17" s="39"/>
      <c r="D17" s="54"/>
      <c r="E17" s="25" t="n">
        <f aca="false">IF(A17="",0,MAX(0,B17-C17))</f>
        <v>0</v>
      </c>
      <c r="F17" s="51" t="n">
        <f aca="false">IF(A17="",0,MAX(1,(YEAR(D17)-YEAR($B$3))*12+MONTH(D17)-MONTH($B$3)))</f>
        <v>0</v>
      </c>
      <c r="G17" s="55" t="n">
        <f aca="false">IF(A17="",0,E17/F17)</f>
        <v>0</v>
      </c>
      <c r="H17" s="56" t="n">
        <f aca="false">IF(OR(A17="",B17=0),0,C17/B17)</f>
        <v>0</v>
      </c>
    </row>
    <row r="18" customFormat="false" ht="15" hidden="false" customHeight="false" outlineLevel="0" collapsed="false">
      <c r="A18" s="30" t="s">
        <v>63</v>
      </c>
      <c r="B18" s="26" t="n">
        <f aca="false">SUM(B6:B17)</f>
        <v>165000</v>
      </c>
      <c r="C18" s="26" t="n">
        <f aca="false">SUM(C6:C17)</f>
        <v>40500</v>
      </c>
      <c r="D18" s="32"/>
      <c r="E18" s="26" t="n">
        <f aca="false">SUM(E6:E17)</f>
        <v>124500</v>
      </c>
      <c r="F18" s="32"/>
      <c r="G18" s="26" t="n">
        <f aca="false">SUM(G6:G17)</f>
        <v>7046.2962962963</v>
      </c>
      <c r="H18" s="32"/>
    </row>
    <row r="20" customFormat="false" ht="15" hidden="false" customHeight="false" outlineLevel="0" collapsed="false">
      <c r="A20" s="33" t="s">
        <v>161</v>
      </c>
      <c r="B20" s="55" t="n">
        <f aca="false">G18</f>
        <v>7046.2962962963</v>
      </c>
    </row>
    <row r="21" customFormat="false" ht="15" hidden="false" customHeight="false" outlineLevel="0" collapsed="false">
      <c r="A21" s="33" t="s">
        <v>162</v>
      </c>
      <c r="B21" s="25" t="n">
        <f aca="false">דשבורד!O32</f>
        <v>11668</v>
      </c>
    </row>
    <row r="22" customFormat="false" ht="15" hidden="false" customHeight="false" outlineLevel="0" collapsed="false">
      <c r="A22" s="30" t="s">
        <v>163</v>
      </c>
      <c r="B22" s="26" t="n">
        <f aca="false">B21-B20</f>
        <v>4621.7037037037</v>
      </c>
    </row>
  </sheetData>
  <conditionalFormatting sqref="B22">
    <cfRule type="cellIs" priority="2" operator="lessThan" aboveAverage="0" equalAverage="0" bottom="0" percent="0" rank="0" text="" dxfId="6">
      <formula>0</formula>
    </cfRule>
    <cfRule type="cellIs" priority="3" operator="greaterThanOrEqual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2026-10-07T08:39:50Z</dcterms:created>
  <dc:creator>openpyxl</dc:creator>
  <dc:description/>
  <dc:language>en-US</dc:language>
  <cp:lastModifiedBy/>
  <dcterms:modified xsi:type="dcterms:W3CDTF">2026-10-07T11:39:53Z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